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17025" windowHeight="10725"/>
  </bookViews>
  <sheets>
    <sheet name="範例填寫說明" sheetId="6" r:id="rId1"/>
    <sheet name="CMUHXXX-RECX-XXX" sheetId="5" r:id="rId2"/>
  </sheets>
  <externalReferences>
    <externalReference r:id="rId3"/>
  </externalReferences>
  <definedNames>
    <definedName name="InvNameKMUH">'[1]Patient Status'!$Q$1:$Q$3</definedName>
    <definedName name="_xlnm.Print_Area" localSheetId="0">範例填寫說明!$A$39:$K$63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78" i="6" l="1"/>
  <c r="L79" i="6"/>
  <c r="L80" i="6"/>
  <c r="L77" i="6"/>
  <c r="L74" i="5"/>
  <c r="L75" i="5"/>
  <c r="L76" i="5"/>
  <c r="L73" i="5"/>
  <c r="B68" i="5" l="1"/>
  <c r="K56" i="5" l="1"/>
  <c r="K61" i="5" s="1"/>
  <c r="K57" i="5"/>
  <c r="K58" i="5"/>
  <c r="K59" i="5"/>
  <c r="K60" i="5"/>
  <c r="C60" i="5"/>
  <c r="D60" i="5"/>
  <c r="E60" i="5"/>
  <c r="F60" i="5"/>
  <c r="G60" i="5"/>
  <c r="H60" i="5"/>
  <c r="I60" i="5"/>
  <c r="J60" i="5"/>
  <c r="C59" i="5"/>
  <c r="D59" i="5"/>
  <c r="E59" i="5"/>
  <c r="F59" i="5"/>
  <c r="G59" i="5"/>
  <c r="H59" i="5"/>
  <c r="I59" i="5"/>
  <c r="J59" i="5"/>
  <c r="C58" i="5"/>
  <c r="D58" i="5"/>
  <c r="E58" i="5"/>
  <c r="F58" i="5"/>
  <c r="G58" i="5"/>
  <c r="H58" i="5"/>
  <c r="I58" i="5"/>
  <c r="J58" i="5"/>
  <c r="C57" i="5"/>
  <c r="D57" i="5"/>
  <c r="E57" i="5"/>
  <c r="F57" i="5"/>
  <c r="G57" i="5"/>
  <c r="H57" i="5"/>
  <c r="I57" i="5"/>
  <c r="J57" i="5"/>
  <c r="J61" i="5" s="1"/>
  <c r="C56" i="5"/>
  <c r="D56" i="5"/>
  <c r="D61" i="5" s="1"/>
  <c r="E56" i="5"/>
  <c r="F56" i="5"/>
  <c r="G56" i="5"/>
  <c r="H56" i="5"/>
  <c r="H61" i="5" s="1"/>
  <c r="I56" i="5"/>
  <c r="J56" i="5"/>
  <c r="K55" i="5"/>
  <c r="C55" i="5"/>
  <c r="D55" i="5"/>
  <c r="E55" i="5"/>
  <c r="F55" i="5"/>
  <c r="G55" i="5"/>
  <c r="H55" i="5"/>
  <c r="I55" i="5"/>
  <c r="J55" i="5"/>
  <c r="C61" i="5"/>
  <c r="E61" i="5"/>
  <c r="F61" i="5"/>
  <c r="G61" i="5"/>
  <c r="I61" i="5"/>
  <c r="B61" i="5"/>
  <c r="B60" i="5"/>
  <c r="B59" i="5"/>
  <c r="B58" i="5"/>
  <c r="B57" i="5"/>
  <c r="A60" i="5"/>
  <c r="A59" i="5"/>
  <c r="L30" i="5" l="1"/>
  <c r="M30" i="5"/>
  <c r="N30" i="5"/>
  <c r="O30" i="5"/>
  <c r="P30" i="5"/>
  <c r="Q30" i="5"/>
  <c r="R30" i="5"/>
  <c r="M29" i="5"/>
  <c r="N29" i="5"/>
  <c r="O29" i="5"/>
  <c r="P29" i="5"/>
  <c r="Q29" i="5"/>
  <c r="R29" i="5"/>
  <c r="M28" i="5"/>
  <c r="N28" i="5"/>
  <c r="O28" i="5"/>
  <c r="P28" i="5"/>
  <c r="Q28" i="5"/>
  <c r="R28" i="5"/>
  <c r="M27" i="5"/>
  <c r="N27" i="5"/>
  <c r="O27" i="5"/>
  <c r="P27" i="5"/>
  <c r="Q27" i="5"/>
  <c r="R27" i="5"/>
  <c r="M26" i="5"/>
  <c r="N26" i="5"/>
  <c r="O26" i="5"/>
  <c r="P26" i="5"/>
  <c r="Q26" i="5"/>
  <c r="R26" i="5"/>
  <c r="N25" i="5"/>
  <c r="O25" i="5"/>
  <c r="P25" i="5"/>
  <c r="Q25" i="5"/>
  <c r="R25" i="5"/>
  <c r="M25" i="5"/>
  <c r="U30" i="5"/>
  <c r="T30" i="5"/>
  <c r="S30" i="5"/>
  <c r="S29" i="5"/>
  <c r="T29" i="5"/>
  <c r="U29" i="5"/>
  <c r="S28" i="5"/>
  <c r="T28" i="5"/>
  <c r="U28" i="5"/>
  <c r="S27" i="5"/>
  <c r="T27" i="5"/>
  <c r="U27" i="5"/>
  <c r="S26" i="5"/>
  <c r="T26" i="5"/>
  <c r="U26" i="5"/>
  <c r="S25" i="5"/>
  <c r="T25" i="5"/>
  <c r="U25" i="5"/>
  <c r="O31" i="5" l="1"/>
  <c r="M31" i="5"/>
  <c r="Q31" i="5"/>
  <c r="P31" i="5"/>
  <c r="R31" i="5"/>
  <c r="N31" i="5"/>
  <c r="S31" i="5"/>
  <c r="U31" i="5"/>
  <c r="T31" i="5"/>
  <c r="C30" i="5"/>
  <c r="D30" i="5"/>
  <c r="E30" i="5"/>
  <c r="F30" i="5"/>
  <c r="G30" i="5"/>
  <c r="H30" i="5"/>
  <c r="I30" i="5"/>
  <c r="J30" i="5"/>
  <c r="K30" i="5"/>
  <c r="C29" i="5"/>
  <c r="D29" i="5"/>
  <c r="E29" i="5"/>
  <c r="F29" i="5"/>
  <c r="G29" i="5"/>
  <c r="H29" i="5"/>
  <c r="I29" i="5"/>
  <c r="J29" i="5"/>
  <c r="K29" i="5"/>
  <c r="L29" i="5"/>
  <c r="C28" i="5"/>
  <c r="D28" i="5"/>
  <c r="E28" i="5"/>
  <c r="F28" i="5"/>
  <c r="G28" i="5"/>
  <c r="H28" i="5"/>
  <c r="I28" i="5"/>
  <c r="J28" i="5"/>
  <c r="K28" i="5"/>
  <c r="L28" i="5"/>
  <c r="B30" i="5"/>
  <c r="B29" i="5"/>
  <c r="B28" i="5"/>
  <c r="B26" i="5"/>
  <c r="B27" i="5"/>
  <c r="A29" i="5"/>
  <c r="A30" i="5"/>
  <c r="A28" i="5"/>
  <c r="N80" i="6"/>
  <c r="N78" i="6"/>
  <c r="O78" i="6" s="1"/>
  <c r="N77" i="6"/>
  <c r="J62" i="6"/>
  <c r="I62" i="6"/>
  <c r="H62" i="6"/>
  <c r="E62" i="6"/>
  <c r="C62" i="6"/>
  <c r="B62" i="6"/>
  <c r="J61" i="6"/>
  <c r="I61" i="6"/>
  <c r="H61" i="6"/>
  <c r="E61" i="6"/>
  <c r="C61" i="6"/>
  <c r="B61" i="6"/>
  <c r="J60" i="6"/>
  <c r="I60" i="6"/>
  <c r="H60" i="6"/>
  <c r="E60" i="6"/>
  <c r="C60" i="6"/>
  <c r="B60" i="6"/>
  <c r="J59" i="6"/>
  <c r="I59" i="6"/>
  <c r="H59" i="6"/>
  <c r="E59" i="6"/>
  <c r="C59" i="6"/>
  <c r="C63" i="6" s="1"/>
  <c r="B59" i="6"/>
  <c r="G55" i="6"/>
  <c r="G61" i="6" s="1"/>
  <c r="F55" i="6"/>
  <c r="F62" i="6" s="1"/>
  <c r="D55" i="6"/>
  <c r="D61" i="6" s="1"/>
  <c r="J47" i="6"/>
  <c r="I47" i="6"/>
  <c r="H47" i="6"/>
  <c r="G47" i="6"/>
  <c r="F47" i="6"/>
  <c r="E47" i="6"/>
  <c r="D47" i="6"/>
  <c r="C47" i="6"/>
  <c r="B47" i="6"/>
  <c r="L36" i="6"/>
  <c r="K36" i="6"/>
  <c r="J36" i="6"/>
  <c r="I36" i="6"/>
  <c r="H36" i="6"/>
  <c r="G36" i="6"/>
  <c r="F36" i="6"/>
  <c r="E36" i="6"/>
  <c r="D36" i="6"/>
  <c r="C36" i="6"/>
  <c r="B36" i="6"/>
  <c r="L35" i="6"/>
  <c r="K35" i="6"/>
  <c r="J35" i="6"/>
  <c r="I35" i="6"/>
  <c r="H35" i="6"/>
  <c r="G35" i="6"/>
  <c r="F35" i="6"/>
  <c r="E35" i="6"/>
  <c r="D35" i="6"/>
  <c r="C35" i="6"/>
  <c r="B35" i="6"/>
  <c r="L34" i="6"/>
  <c r="K34" i="6"/>
  <c r="J34" i="6"/>
  <c r="I34" i="6"/>
  <c r="H34" i="6"/>
  <c r="G34" i="6"/>
  <c r="F34" i="6"/>
  <c r="E34" i="6"/>
  <c r="D34" i="6"/>
  <c r="C34" i="6"/>
  <c r="B34" i="6"/>
  <c r="L33" i="6"/>
  <c r="K33" i="6"/>
  <c r="K37" i="6" s="1"/>
  <c r="J33" i="6"/>
  <c r="I33" i="6"/>
  <c r="H33" i="6"/>
  <c r="G33" i="6"/>
  <c r="F33" i="6"/>
  <c r="E33" i="6"/>
  <c r="D33" i="6"/>
  <c r="C33" i="6"/>
  <c r="B33" i="6"/>
  <c r="L22" i="6"/>
  <c r="K22" i="6"/>
  <c r="J22" i="6"/>
  <c r="I22" i="6"/>
  <c r="H22" i="6"/>
  <c r="G22" i="6"/>
  <c r="F22" i="6"/>
  <c r="E22" i="6"/>
  <c r="D22" i="6"/>
  <c r="C22" i="6"/>
  <c r="B22" i="6"/>
  <c r="L37" i="6" l="1"/>
  <c r="F37" i="6"/>
  <c r="B63" i="6"/>
  <c r="V28" i="5"/>
  <c r="V29" i="5"/>
  <c r="V30" i="5"/>
  <c r="H37" i="6"/>
  <c r="J37" i="6"/>
  <c r="M34" i="6"/>
  <c r="B68" i="6" s="1"/>
  <c r="I37" i="6"/>
  <c r="G37" i="6"/>
  <c r="E37" i="6"/>
  <c r="D37" i="6"/>
  <c r="J63" i="6"/>
  <c r="I63" i="6"/>
  <c r="H63" i="6"/>
  <c r="E63" i="6"/>
  <c r="M36" i="6"/>
  <c r="B70" i="6" s="1"/>
  <c r="M35" i="6"/>
  <c r="B69" i="6" s="1"/>
  <c r="B37" i="6"/>
  <c r="M33" i="6"/>
  <c r="B67" i="6" s="1"/>
  <c r="G60" i="6"/>
  <c r="G62" i="6"/>
  <c r="O77" i="6"/>
  <c r="F59" i="6"/>
  <c r="D60" i="6"/>
  <c r="F61" i="6"/>
  <c r="K61" i="6" s="1"/>
  <c r="D69" i="6" s="1"/>
  <c r="D62" i="6"/>
  <c r="N79" i="6"/>
  <c r="O79" i="6" s="1"/>
  <c r="C37" i="6"/>
  <c r="D59" i="6"/>
  <c r="F60" i="6"/>
  <c r="G59" i="6"/>
  <c r="A58" i="5"/>
  <c r="A57" i="5"/>
  <c r="A56" i="5"/>
  <c r="A55" i="5"/>
  <c r="A27" i="5"/>
  <c r="A26" i="5"/>
  <c r="A25" i="5"/>
  <c r="N76" i="5"/>
  <c r="N74" i="5"/>
  <c r="N73" i="5"/>
  <c r="O73" i="5" s="1"/>
  <c r="B56" i="5"/>
  <c r="B55" i="5"/>
  <c r="J42" i="5"/>
  <c r="I42" i="5"/>
  <c r="H42" i="5"/>
  <c r="G42" i="5"/>
  <c r="F42" i="5"/>
  <c r="E42" i="5"/>
  <c r="D42" i="5"/>
  <c r="C42" i="5"/>
  <c r="B42" i="5"/>
  <c r="L27" i="5"/>
  <c r="K27" i="5"/>
  <c r="J27" i="5"/>
  <c r="I27" i="5"/>
  <c r="H27" i="5"/>
  <c r="G27" i="5"/>
  <c r="F27" i="5"/>
  <c r="E27" i="5"/>
  <c r="D27" i="5"/>
  <c r="C27" i="5"/>
  <c r="L26" i="5"/>
  <c r="K26" i="5"/>
  <c r="J26" i="5"/>
  <c r="I26" i="5"/>
  <c r="H26" i="5"/>
  <c r="G26" i="5"/>
  <c r="F26" i="5"/>
  <c r="E26" i="5"/>
  <c r="D26" i="5"/>
  <c r="C26" i="5"/>
  <c r="L25" i="5"/>
  <c r="K25" i="5"/>
  <c r="J25" i="5"/>
  <c r="I25" i="5"/>
  <c r="H25" i="5"/>
  <c r="G25" i="5"/>
  <c r="F25" i="5"/>
  <c r="E25" i="5"/>
  <c r="D25" i="5"/>
  <c r="C25" i="5"/>
  <c r="B25" i="5"/>
  <c r="L10" i="5"/>
  <c r="K10" i="5"/>
  <c r="J10" i="5"/>
  <c r="I10" i="5"/>
  <c r="H10" i="5"/>
  <c r="G10" i="5"/>
  <c r="F10" i="5"/>
  <c r="E10" i="5"/>
  <c r="D10" i="5"/>
  <c r="C10" i="5"/>
  <c r="B10" i="5"/>
  <c r="V25" i="5" l="1"/>
  <c r="V26" i="5"/>
  <c r="V27" i="5"/>
  <c r="B67" i="5" s="1"/>
  <c r="K60" i="6"/>
  <c r="D68" i="6" s="1"/>
  <c r="F68" i="6" s="1"/>
  <c r="D63" i="6"/>
  <c r="K62" i="6"/>
  <c r="D70" i="6" s="1"/>
  <c r="G31" i="5"/>
  <c r="K31" i="5"/>
  <c r="F70" i="6"/>
  <c r="F69" i="6"/>
  <c r="B71" i="6"/>
  <c r="M37" i="6"/>
  <c r="O74" i="5"/>
  <c r="O76" i="5"/>
  <c r="G63" i="6"/>
  <c r="F63" i="6"/>
  <c r="K59" i="6"/>
  <c r="C31" i="5"/>
  <c r="B66" i="5"/>
  <c r="B65" i="5"/>
  <c r="H31" i="5"/>
  <c r="L31" i="5"/>
  <c r="E31" i="5"/>
  <c r="I31" i="5"/>
  <c r="B31" i="5"/>
  <c r="F31" i="5"/>
  <c r="J31" i="5"/>
  <c r="N75" i="5"/>
  <c r="O75" i="5" s="1"/>
  <c r="D31" i="5"/>
  <c r="D67" i="5" l="1"/>
  <c r="F67" i="5" s="1"/>
  <c r="V31" i="5"/>
  <c r="K63" i="6"/>
  <c r="D67" i="6"/>
  <c r="D66" i="5"/>
  <c r="F66" i="5" s="1"/>
  <c r="D68" i="5"/>
  <c r="F68" i="5" s="1"/>
  <c r="B69" i="5"/>
  <c r="D71" i="6" l="1"/>
  <c r="F67" i="6"/>
  <c r="F71" i="6" s="1"/>
  <c r="D65" i="5"/>
  <c r="D69" i="5" l="1"/>
  <c r="F65" i="5"/>
  <c r="F69" i="5" s="1"/>
</calcChain>
</file>

<file path=xl/comments1.xml><?xml version="1.0" encoding="utf-8"?>
<comments xmlns="http://schemas.openxmlformats.org/spreadsheetml/2006/main">
  <authors>
    <author>作者</author>
  </authors>
  <commentList>
    <comment ref="J76" authorId="0" shapeId="0">
      <text>
        <r>
          <rPr>
            <b/>
            <sz val="18"/>
            <color indexed="81"/>
            <rFont val="標楷體"/>
            <family val="4"/>
            <charset val="136"/>
          </rPr>
          <t>1.倉儲費依合約需求，若無即可刪除欄位
2.倉儲費若經本中心協助支付予倉儲公司，則需計算管理費及營業稅</t>
        </r>
      </text>
    </comment>
    <comment ref="K76" authorId="0" shapeId="0">
      <text>
        <r>
          <rPr>
            <b/>
            <sz val="14"/>
            <color indexed="81"/>
            <rFont val="標楷體"/>
            <family val="4"/>
            <charset val="136"/>
          </rPr>
          <t>其他：依合約需求，由此處新增欄位</t>
        </r>
      </text>
    </comment>
    <comment ref="L76" authorId="0" shapeId="0">
      <text>
        <r>
          <rPr>
            <b/>
            <sz val="14"/>
            <color indexed="81"/>
            <rFont val="標楷體"/>
            <family val="4"/>
            <charset val="136"/>
          </rPr>
          <t>公式已套入，新增欄位請放置12%管理費之前</t>
        </r>
      </text>
    </comment>
    <comment ref="M76" authorId="0" shapeId="0">
      <text>
        <r>
          <rPr>
            <b/>
            <sz val="14"/>
            <color indexed="81"/>
            <rFont val="標楷體"/>
            <family val="4"/>
            <charset val="136"/>
          </rPr>
          <t>藥品管理費不須計算12%管理費，但須計算5%營業稅</t>
        </r>
      </text>
    </comment>
    <comment ref="N76" authorId="0" shapeId="0">
      <text>
        <r>
          <rPr>
            <b/>
            <sz val="14"/>
            <color indexed="81"/>
            <rFont val="標楷體"/>
            <family val="4"/>
            <charset val="136"/>
          </rPr>
          <t>公式已套入，新增欄位請放置8%管理費之前</t>
        </r>
        <r>
          <rPr>
            <sz val="14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J72" authorId="0" shapeId="0">
      <text>
        <r>
          <rPr>
            <b/>
            <sz val="14"/>
            <color indexed="81"/>
            <rFont val="標楷體"/>
            <family val="4"/>
            <charset val="136"/>
          </rPr>
          <t>1.倉儲費依合約需求填寫
2.倉儲費若經本中心協助支付予倉儲公司，需計算管理費及營業稅</t>
        </r>
      </text>
    </comment>
    <comment ref="L72" authorId="0" shapeId="0">
      <text>
        <r>
          <rPr>
            <b/>
            <sz val="14"/>
            <color indexed="81"/>
            <rFont val="標楷體"/>
            <family val="4"/>
            <charset val="136"/>
          </rPr>
          <t>公式已套入，新增欄位請放置8%管理費之前</t>
        </r>
      </text>
    </comment>
    <comment ref="M72" authorId="0" shapeId="0">
      <text>
        <r>
          <rPr>
            <b/>
            <sz val="14"/>
            <color indexed="81"/>
            <rFont val="標楷體"/>
            <family val="4"/>
            <charset val="136"/>
          </rPr>
          <t>藥品管理費不須計算12%管理費，但須計算5%營業稅</t>
        </r>
      </text>
    </comment>
    <comment ref="N72" authorId="0" shapeId="0">
      <text>
        <r>
          <rPr>
            <b/>
            <sz val="14"/>
            <color indexed="81"/>
            <rFont val="標楷體"/>
            <family val="4"/>
            <charset val="136"/>
          </rPr>
          <t>公式已套入，新增欄位請放置8%管理費之前</t>
        </r>
        <r>
          <rPr>
            <sz val="14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<sst xmlns="http://schemas.openxmlformats.org/spreadsheetml/2006/main" count="387" uniqueCount="161">
  <si>
    <t>FU</t>
    <phoneticPr fontId="4" type="noConversion"/>
  </si>
  <si>
    <t>Screening failure</t>
    <phoneticPr fontId="4" type="noConversion"/>
  </si>
  <si>
    <t>PI fee</t>
    <phoneticPr fontId="4" type="noConversion"/>
  </si>
  <si>
    <t>PI fee</t>
  </si>
  <si>
    <t>V1</t>
    <phoneticPr fontId="4" type="noConversion"/>
  </si>
  <si>
    <t>V2</t>
    <phoneticPr fontId="4" type="noConversion"/>
  </si>
  <si>
    <t>V3</t>
    <phoneticPr fontId="4" type="noConversion"/>
  </si>
  <si>
    <t>V4</t>
    <phoneticPr fontId="4" type="noConversion"/>
  </si>
  <si>
    <t>V5</t>
    <phoneticPr fontId="4" type="noConversion"/>
  </si>
  <si>
    <t>V6</t>
    <phoneticPr fontId="4" type="noConversion"/>
  </si>
  <si>
    <t>V7</t>
    <phoneticPr fontId="4" type="noConversion"/>
  </si>
  <si>
    <t>EOT</t>
    <phoneticPr fontId="4" type="noConversion"/>
  </si>
  <si>
    <t>SC fee</t>
    <phoneticPr fontId="4" type="noConversion"/>
  </si>
  <si>
    <t>Subject #</t>
    <phoneticPr fontId="4" type="noConversion"/>
  </si>
  <si>
    <t>000001</t>
    <phoneticPr fontId="4" type="noConversion"/>
  </si>
  <si>
    <t>000002</t>
    <phoneticPr fontId="4" type="noConversion"/>
  </si>
  <si>
    <t>000003</t>
    <phoneticPr fontId="4" type="noConversion"/>
  </si>
  <si>
    <t>000004</t>
    <phoneticPr fontId="4" type="noConversion"/>
  </si>
  <si>
    <t>000005</t>
    <phoneticPr fontId="4" type="noConversion"/>
  </si>
  <si>
    <t>000006</t>
    <phoneticPr fontId="4" type="noConversion"/>
  </si>
  <si>
    <t>yyyy/mm/dd</t>
    <phoneticPr fontId="10" type="noConversion"/>
  </si>
  <si>
    <t>yyyy/mm/dd</t>
    <phoneticPr fontId="10" type="noConversion"/>
  </si>
  <si>
    <t>…</t>
    <phoneticPr fontId="4" type="noConversion"/>
  </si>
  <si>
    <t>Screening</t>
    <phoneticPr fontId="10" type="noConversion"/>
  </si>
  <si>
    <t>SC fee</t>
    <phoneticPr fontId="3" type="noConversion"/>
  </si>
  <si>
    <t>…</t>
    <phoneticPr fontId="4" type="noConversion"/>
  </si>
  <si>
    <t>…</t>
    <phoneticPr fontId="4" type="noConversion"/>
  </si>
  <si>
    <t>-</t>
    <phoneticPr fontId="4" type="noConversion"/>
  </si>
  <si>
    <t>Screening failure</t>
    <phoneticPr fontId="10" type="noConversion"/>
  </si>
  <si>
    <t>-</t>
    <phoneticPr fontId="4" type="noConversion"/>
  </si>
  <si>
    <t>YYYY/MM/DD</t>
    <phoneticPr fontId="4" type="noConversion"/>
  </si>
  <si>
    <r>
      <t>CMUH</t>
    </r>
    <r>
      <rPr>
        <b/>
        <sz val="14"/>
        <color rgb="FFFF0000"/>
        <rFont val="Times New Roman"/>
        <family val="1"/>
      </rPr>
      <t>***</t>
    </r>
    <r>
      <rPr>
        <b/>
        <sz val="14"/>
        <color theme="1"/>
        <rFont val="Times New Roman"/>
        <family val="1"/>
      </rPr>
      <t>-REC</t>
    </r>
    <r>
      <rPr>
        <b/>
        <sz val="14"/>
        <color rgb="FFFF0000"/>
        <rFont val="Times New Roman"/>
        <family val="1"/>
      </rPr>
      <t>*</t>
    </r>
    <r>
      <rPr>
        <b/>
        <sz val="14"/>
        <color theme="1"/>
        <rFont val="Times New Roman"/>
        <family val="1"/>
      </rPr>
      <t>-</t>
    </r>
    <r>
      <rPr>
        <b/>
        <sz val="14"/>
        <color rgb="FFFF0000"/>
        <rFont val="Times New Roman"/>
        <family val="1"/>
      </rPr>
      <t>***</t>
    </r>
    <r>
      <rPr>
        <b/>
        <sz val="14"/>
        <color theme="1"/>
        <rFont val="標楷體"/>
        <family val="4"/>
        <charset val="136"/>
      </rPr>
      <t>計畫案付款明細</t>
    </r>
    <r>
      <rPr>
        <b/>
        <sz val="14"/>
        <color rgb="FF0000FF"/>
        <rFont val="Times New Roman"/>
        <family val="1"/>
      </rPr>
      <t>(</t>
    </r>
    <r>
      <rPr>
        <b/>
        <sz val="14"/>
        <color rgb="FF0000FF"/>
        <rFont val="標楷體"/>
        <family val="4"/>
        <charset val="136"/>
      </rPr>
      <t>第</t>
    </r>
    <r>
      <rPr>
        <b/>
        <sz val="14"/>
        <color rgb="FFFF0000"/>
        <rFont val="標楷體"/>
        <family val="4"/>
        <charset val="136"/>
      </rPr>
      <t>*</t>
    </r>
    <r>
      <rPr>
        <b/>
        <sz val="14"/>
        <color rgb="FF0000FF"/>
        <rFont val="標楷體"/>
        <family val="4"/>
        <charset val="136"/>
      </rPr>
      <t>期款</t>
    </r>
    <r>
      <rPr>
        <b/>
        <sz val="14"/>
        <color rgb="FF0000FF"/>
        <rFont val="Times New Roman"/>
        <family val="1"/>
      </rPr>
      <t>)</t>
    </r>
    <phoneticPr fontId="10" type="noConversion"/>
  </si>
  <si>
    <t>Screening</t>
    <phoneticPr fontId="4" type="noConversion"/>
  </si>
  <si>
    <t>V1</t>
    <phoneticPr fontId="4" type="noConversion"/>
  </si>
  <si>
    <t>V2</t>
    <phoneticPr fontId="4" type="noConversion"/>
  </si>
  <si>
    <t>V4</t>
    <phoneticPr fontId="4" type="noConversion"/>
  </si>
  <si>
    <t>V7</t>
    <phoneticPr fontId="4" type="noConversion"/>
  </si>
  <si>
    <t>FU</t>
    <phoneticPr fontId="4" type="noConversion"/>
  </si>
  <si>
    <t>1st</t>
    <phoneticPr fontId="10" type="noConversion"/>
  </si>
  <si>
    <t>2nd</t>
    <phoneticPr fontId="10" type="noConversion"/>
  </si>
  <si>
    <t>3rd</t>
    <phoneticPr fontId="10" type="noConversion"/>
  </si>
  <si>
    <t>1st</t>
  </si>
  <si>
    <t>2nd</t>
  </si>
  <si>
    <t>Subject no.</t>
  </si>
  <si>
    <t>1st</t>
    <phoneticPr fontId="10" type="noConversion"/>
  </si>
  <si>
    <t>2nd</t>
    <phoneticPr fontId="10" type="noConversion"/>
  </si>
  <si>
    <t>Subtotal</t>
  </si>
  <si>
    <r>
      <rPr>
        <b/>
        <sz val="24"/>
        <rFont val="微軟正黑體"/>
        <family val="2"/>
        <charset val="136"/>
      </rPr>
      <t>中國醫藥大學附設醫院臨床試驗中心</t>
    </r>
    <r>
      <rPr>
        <b/>
        <sz val="24"/>
        <rFont val="Times New Roman"/>
        <family val="1"/>
      </rPr>
      <t>-</t>
    </r>
    <r>
      <rPr>
        <b/>
        <sz val="24"/>
        <rFont val="微軟正黑體"/>
        <family val="2"/>
        <charset val="136"/>
      </rPr>
      <t>試驗計畫案付款明細說明及範例：</t>
    </r>
  </si>
  <si>
    <r>
      <rPr>
        <b/>
        <sz val="24"/>
        <color rgb="FFFF0000"/>
        <rFont val="微軟正黑體"/>
        <family val="2"/>
        <charset val="136"/>
      </rPr>
      <t>※申請支票及匯款之前，請先填寫此表並與本中心聯絡窗口確認經費無誤後，再進行繳款流程。</t>
    </r>
    <phoneticPr fontId="4" type="noConversion"/>
  </si>
  <si>
    <r>
      <t>5.</t>
    </r>
    <r>
      <rPr>
        <b/>
        <sz val="24"/>
        <rFont val="微軟正黑體"/>
        <family val="2"/>
        <charset val="136"/>
      </rPr>
      <t>表格內欄位及其名稱請依照合約自行修正、增減。</t>
    </r>
    <phoneticPr fontId="4" type="noConversion"/>
  </si>
  <si>
    <r>
      <t>6.</t>
    </r>
    <r>
      <rPr>
        <b/>
        <sz val="24"/>
        <rFont val="微軟正黑體"/>
        <family val="2"/>
        <charset val="136"/>
      </rPr>
      <t>臨床試驗計畫經費入帳方式：支票</t>
    </r>
    <r>
      <rPr>
        <b/>
        <sz val="24"/>
        <rFont val="Times New Roman"/>
        <family val="1"/>
      </rPr>
      <t xml:space="preserve"> / </t>
    </r>
    <r>
      <rPr>
        <b/>
        <sz val="24"/>
        <rFont val="微軟正黑體"/>
        <family val="2"/>
        <charset val="136"/>
      </rPr>
      <t>匯款</t>
    </r>
    <r>
      <rPr>
        <b/>
        <sz val="24"/>
        <rFont val="Times New Roman"/>
        <family val="1"/>
      </rPr>
      <t>(</t>
    </r>
    <r>
      <rPr>
        <b/>
        <sz val="24"/>
        <rFont val="微軟正黑體"/>
        <family val="2"/>
        <charset val="136"/>
      </rPr>
      <t>銀行相關手續費用及匯差由試驗委託者負擔</t>
    </r>
    <r>
      <rPr>
        <b/>
        <sz val="24"/>
        <rFont val="Times New Roman"/>
        <family val="1"/>
      </rPr>
      <t xml:space="preserve">)
</t>
    </r>
    <phoneticPr fontId="4" type="noConversion"/>
  </si>
  <si>
    <r>
      <t>CMUH</t>
    </r>
    <r>
      <rPr>
        <b/>
        <sz val="20"/>
        <color rgb="FF0000FF"/>
        <rFont val="Times New Roman"/>
        <family val="1"/>
      </rPr>
      <t>999</t>
    </r>
    <r>
      <rPr>
        <b/>
        <sz val="20"/>
        <color theme="1"/>
        <rFont val="Times New Roman"/>
        <family val="1"/>
      </rPr>
      <t>-REC</t>
    </r>
    <r>
      <rPr>
        <b/>
        <sz val="20"/>
        <color rgb="FF0000FF"/>
        <rFont val="Times New Roman"/>
        <family val="1"/>
      </rPr>
      <t>9</t>
    </r>
    <r>
      <rPr>
        <b/>
        <sz val="20"/>
        <color theme="1"/>
        <rFont val="Times New Roman"/>
        <family val="1"/>
      </rPr>
      <t>-</t>
    </r>
    <r>
      <rPr>
        <b/>
        <sz val="20"/>
        <color rgb="FF0000FF"/>
        <rFont val="Times New Roman"/>
        <family val="1"/>
      </rPr>
      <t>999</t>
    </r>
    <r>
      <rPr>
        <b/>
        <sz val="20"/>
        <color theme="1"/>
        <rFont val="微軟正黑體"/>
        <family val="2"/>
        <charset val="136"/>
      </rPr>
      <t>計畫案付款明細</t>
    </r>
    <r>
      <rPr>
        <b/>
        <sz val="20"/>
        <color rgb="FFFF0000"/>
        <rFont val="Times New Roman"/>
        <family val="1"/>
      </rPr>
      <t>(</t>
    </r>
    <r>
      <rPr>
        <b/>
        <sz val="20"/>
        <color rgb="FFFF0000"/>
        <rFont val="微軟正黑體"/>
        <family val="2"/>
        <charset val="136"/>
      </rPr>
      <t>範例</t>
    </r>
    <r>
      <rPr>
        <b/>
        <sz val="20"/>
        <color rgb="FFFF0000"/>
        <rFont val="Times New Roman"/>
        <family val="1"/>
      </rPr>
      <t>-</t>
    </r>
    <r>
      <rPr>
        <b/>
        <sz val="20"/>
        <color rgb="FFFF0000"/>
        <rFont val="微軟正黑體"/>
        <family val="2"/>
        <charset val="136"/>
      </rPr>
      <t>第三期款</t>
    </r>
    <r>
      <rPr>
        <b/>
        <sz val="20"/>
        <color rgb="FFFF0000"/>
        <rFont val="Times New Roman"/>
        <family val="1"/>
      </rPr>
      <t>)</t>
    </r>
    <phoneticPr fontId="10" type="noConversion"/>
  </si>
  <si>
    <r>
      <t xml:space="preserve">SIV </t>
    </r>
    <r>
      <rPr>
        <b/>
        <sz val="16"/>
        <color theme="1"/>
        <rFont val="微軟正黑體"/>
        <family val="2"/>
        <charset val="136"/>
      </rPr>
      <t>日期</t>
    </r>
    <phoneticPr fontId="4" type="noConversion"/>
  </si>
  <si>
    <r>
      <t xml:space="preserve">COV </t>
    </r>
    <r>
      <rPr>
        <b/>
        <sz val="16"/>
        <color theme="1"/>
        <rFont val="微軟正黑體"/>
        <family val="2"/>
        <charset val="136"/>
      </rPr>
      <t>日期</t>
    </r>
    <phoneticPr fontId="4" type="noConversion"/>
  </si>
  <si>
    <r>
      <rPr>
        <b/>
        <sz val="12"/>
        <rFont val="微軟正黑體"/>
        <family val="2"/>
        <charset val="136"/>
      </rPr>
      <t>單價</t>
    </r>
    <phoneticPr fontId="4" type="noConversion"/>
  </si>
  <si>
    <r>
      <rPr>
        <sz val="12"/>
        <rFont val="微軟正黑體"/>
        <family val="2"/>
        <charset val="136"/>
      </rPr>
      <t>車馬費</t>
    </r>
    <phoneticPr fontId="4" type="noConversion"/>
  </si>
  <si>
    <r>
      <rPr>
        <sz val="12"/>
        <rFont val="微軟正黑體"/>
        <family val="2"/>
        <charset val="136"/>
      </rPr>
      <t>檢驗檢查費</t>
    </r>
    <phoneticPr fontId="10" type="noConversion"/>
  </si>
  <si>
    <r>
      <rPr>
        <b/>
        <sz val="12"/>
        <rFont val="微軟正黑體"/>
        <family val="2"/>
        <charset val="136"/>
      </rPr>
      <t>總額</t>
    </r>
    <phoneticPr fontId="10" type="noConversion"/>
  </si>
  <si>
    <r>
      <rPr>
        <b/>
        <sz val="12"/>
        <color rgb="FF0000FF"/>
        <rFont val="微軟正黑體"/>
        <family val="2"/>
        <charset val="136"/>
      </rPr>
      <t>繳費款項依照顏色區分呈現</t>
    </r>
    <phoneticPr fontId="10" type="noConversion"/>
  </si>
  <si>
    <r>
      <rPr>
        <b/>
        <sz val="12"/>
        <color theme="1"/>
        <rFont val="微軟正黑體"/>
        <family val="2"/>
        <charset val="136"/>
      </rPr>
      <t>第一期款依合約規定繳納</t>
    </r>
    <phoneticPr fontId="10" type="noConversion"/>
  </si>
  <si>
    <r>
      <rPr>
        <b/>
        <sz val="12"/>
        <rFont val="微軟正黑體"/>
        <family val="2"/>
        <charset val="136"/>
      </rPr>
      <t>次數</t>
    </r>
    <phoneticPr fontId="10" type="noConversion"/>
  </si>
  <si>
    <r>
      <rPr>
        <sz val="14"/>
        <color theme="1"/>
        <rFont val="微軟正黑體"/>
        <family val="2"/>
        <charset val="136"/>
      </rPr>
      <t>總計</t>
    </r>
    <phoneticPr fontId="4" type="noConversion"/>
  </si>
  <si>
    <r>
      <t>PI fee</t>
    </r>
    <r>
      <rPr>
        <b/>
        <sz val="12"/>
        <color theme="1"/>
        <rFont val="微軟正黑體"/>
        <family val="2"/>
        <charset val="136"/>
      </rPr>
      <t>小計</t>
    </r>
    <phoneticPr fontId="4" type="noConversion"/>
  </si>
  <si>
    <r>
      <t>SC fee</t>
    </r>
    <r>
      <rPr>
        <b/>
        <sz val="12"/>
        <color theme="1"/>
        <rFont val="微軟正黑體"/>
        <family val="2"/>
        <charset val="136"/>
      </rPr>
      <t>小計</t>
    </r>
    <phoneticPr fontId="4" type="noConversion"/>
  </si>
  <si>
    <r>
      <rPr>
        <b/>
        <sz val="12"/>
        <color theme="1"/>
        <rFont val="微軟正黑體"/>
        <family val="2"/>
        <charset val="136"/>
      </rPr>
      <t>車馬費小計</t>
    </r>
    <phoneticPr fontId="4" type="noConversion"/>
  </si>
  <si>
    <r>
      <rPr>
        <b/>
        <sz val="12"/>
        <color theme="1"/>
        <rFont val="微軟正黑體"/>
        <family val="2"/>
        <charset val="136"/>
      </rPr>
      <t>檢驗檢查費小計</t>
    </r>
    <phoneticPr fontId="4" type="noConversion"/>
  </si>
  <si>
    <r>
      <t>Invoice</t>
    </r>
    <r>
      <rPr>
        <b/>
        <sz val="14"/>
        <rFont val="微軟正黑體"/>
        <family val="2"/>
        <charset val="136"/>
      </rPr>
      <t>項目</t>
    </r>
    <phoneticPr fontId="10" type="noConversion"/>
  </si>
  <si>
    <r>
      <rPr>
        <b/>
        <sz val="10"/>
        <rFont val="微軟正黑體"/>
        <family val="2"/>
        <charset val="136"/>
      </rPr>
      <t>執行次數</t>
    </r>
    <phoneticPr fontId="10" type="noConversion"/>
  </si>
  <si>
    <r>
      <rPr>
        <b/>
        <sz val="10"/>
        <rFont val="微軟正黑體"/>
        <family val="2"/>
        <charset val="136"/>
      </rPr>
      <t>執行次數</t>
    </r>
    <phoneticPr fontId="10" type="noConversion"/>
  </si>
  <si>
    <r>
      <t xml:space="preserve">Invoice </t>
    </r>
    <r>
      <rPr>
        <b/>
        <sz val="10"/>
        <rFont val="微軟正黑體"/>
        <family val="2"/>
        <charset val="136"/>
      </rPr>
      <t>總</t>
    </r>
    <r>
      <rPr>
        <b/>
        <sz val="10"/>
        <rFont val="Times New Roman"/>
        <family val="1"/>
      </rPr>
      <t xml:space="preserve"> </t>
    </r>
    <r>
      <rPr>
        <b/>
        <sz val="10"/>
        <rFont val="微軟正黑體"/>
        <family val="2"/>
        <charset val="136"/>
      </rPr>
      <t>額</t>
    </r>
    <phoneticPr fontId="10" type="noConversion"/>
  </si>
  <si>
    <r>
      <rPr>
        <sz val="12"/>
        <rFont val="微軟正黑體"/>
        <family val="2"/>
        <charset val="136"/>
      </rPr>
      <t>第幾期款</t>
    </r>
    <r>
      <rPr>
        <sz val="12"/>
        <rFont val="Times New Roman"/>
        <family val="1"/>
      </rPr>
      <t>(</t>
    </r>
    <r>
      <rPr>
        <sz val="12"/>
        <rFont val="微軟正黑體"/>
        <family val="2"/>
        <charset val="136"/>
      </rPr>
      <t>日期</t>
    </r>
    <r>
      <rPr>
        <sz val="12"/>
        <rFont val="Times New Roman"/>
        <family val="1"/>
      </rPr>
      <t>)</t>
    </r>
    <phoneticPr fontId="4" type="noConversion"/>
  </si>
  <si>
    <r>
      <t xml:space="preserve">PI </t>
    </r>
    <r>
      <rPr>
        <sz val="12"/>
        <rFont val="微軟正黑體"/>
        <family val="2"/>
        <charset val="136"/>
      </rPr>
      <t>試驗案起始費</t>
    </r>
    <phoneticPr fontId="10" type="noConversion"/>
  </si>
  <si>
    <r>
      <t>CTC-SC</t>
    </r>
    <r>
      <rPr>
        <sz val="12"/>
        <rFont val="微軟正黑體"/>
        <family val="2"/>
        <charset val="136"/>
      </rPr>
      <t>試驗案起始費</t>
    </r>
    <phoneticPr fontId="3" type="noConversion"/>
  </si>
  <si>
    <r>
      <t>CTC-SC</t>
    </r>
    <r>
      <rPr>
        <sz val="12"/>
        <rFont val="微軟正黑體"/>
        <family val="2"/>
        <charset val="136"/>
      </rPr>
      <t>雜支費</t>
    </r>
    <phoneticPr fontId="3" type="noConversion"/>
  </si>
  <si>
    <r>
      <rPr>
        <sz val="12"/>
        <rFont val="微軟正黑體"/>
        <family val="2"/>
        <charset val="136"/>
      </rPr>
      <t>第一位病人回診預付</t>
    </r>
    <r>
      <rPr>
        <sz val="12"/>
        <rFont val="Times New Roman"/>
        <family val="1"/>
      </rPr>
      <t>SC</t>
    </r>
    <r>
      <rPr>
        <sz val="12"/>
        <rFont val="微軟正黑體"/>
        <family val="2"/>
        <charset val="136"/>
      </rPr>
      <t>款項</t>
    </r>
    <phoneticPr fontId="10" type="noConversion"/>
  </si>
  <si>
    <r>
      <rPr>
        <sz val="12"/>
        <rFont val="微軟正黑體"/>
        <family val="2"/>
        <charset val="136"/>
      </rPr>
      <t>車馬費</t>
    </r>
  </si>
  <si>
    <r>
      <rPr>
        <sz val="12"/>
        <rFont val="微軟正黑體"/>
        <family val="2"/>
        <charset val="136"/>
      </rPr>
      <t>倉儲費</t>
    </r>
    <phoneticPr fontId="10" type="noConversion"/>
  </si>
  <si>
    <r>
      <rPr>
        <sz val="12"/>
        <rFont val="微軟正黑體"/>
        <family val="2"/>
        <charset val="136"/>
      </rPr>
      <t>其它</t>
    </r>
    <phoneticPr fontId="4" type="noConversion"/>
  </si>
  <si>
    <r>
      <rPr>
        <sz val="12"/>
        <rFont val="微軟正黑體"/>
        <family val="2"/>
        <charset val="136"/>
      </rPr>
      <t xml:space="preserve">藥品相關費用
</t>
    </r>
    <r>
      <rPr>
        <sz val="12"/>
        <rFont val="Times New Roman"/>
        <family val="1"/>
      </rPr>
      <t>(</t>
    </r>
    <r>
      <rPr>
        <sz val="12"/>
        <rFont val="微軟正黑體"/>
        <family val="2"/>
        <charset val="136"/>
      </rPr>
      <t>藥品管理費、冷藏費、藥櫃費</t>
    </r>
    <r>
      <rPr>
        <sz val="12"/>
        <rFont val="Times New Roman"/>
        <family val="1"/>
      </rPr>
      <t>)</t>
    </r>
    <phoneticPr fontId="4" type="noConversion"/>
  </si>
  <si>
    <r>
      <t>5%</t>
    </r>
    <r>
      <rPr>
        <sz val="12"/>
        <rFont val="微軟正黑體"/>
        <family val="2"/>
        <charset val="136"/>
      </rPr>
      <t>營業稅</t>
    </r>
    <phoneticPr fontId="4" type="noConversion"/>
  </si>
  <si>
    <r>
      <rPr>
        <sz val="12"/>
        <rFont val="微軟正黑體"/>
        <family val="2"/>
        <charset val="136"/>
      </rPr>
      <t>總金額</t>
    </r>
    <phoneticPr fontId="4" type="noConversion"/>
  </si>
  <si>
    <r>
      <rPr>
        <sz val="12"/>
        <rFont val="微軟正黑體"/>
        <family val="2"/>
        <charset val="136"/>
      </rPr>
      <t>第一期</t>
    </r>
    <r>
      <rPr>
        <sz val="12"/>
        <rFont val="Times New Roman"/>
        <family val="1"/>
      </rPr>
      <t>YYYY/MM/DD</t>
    </r>
    <phoneticPr fontId="4" type="noConversion"/>
  </si>
  <si>
    <r>
      <rPr>
        <sz val="12"/>
        <rFont val="微軟正黑體"/>
        <family val="2"/>
        <charset val="136"/>
      </rPr>
      <t>第二期</t>
    </r>
    <r>
      <rPr>
        <sz val="12"/>
        <rFont val="Times New Roman"/>
        <family val="1"/>
      </rPr>
      <t>YYYY/MM/DD</t>
    </r>
    <phoneticPr fontId="4" type="noConversion"/>
  </si>
  <si>
    <r>
      <rPr>
        <sz val="12"/>
        <rFont val="微軟正黑體"/>
        <family val="2"/>
        <charset val="136"/>
      </rPr>
      <t>第三期</t>
    </r>
    <r>
      <rPr>
        <sz val="12"/>
        <rFont val="Times New Roman"/>
        <family val="1"/>
      </rPr>
      <t>YYYY/MM/DD</t>
    </r>
    <phoneticPr fontId="4" type="noConversion"/>
  </si>
  <si>
    <r>
      <rPr>
        <sz val="12"/>
        <rFont val="微軟正黑體"/>
        <family val="2"/>
        <charset val="136"/>
      </rPr>
      <t>第四期</t>
    </r>
    <r>
      <rPr>
        <sz val="12"/>
        <rFont val="Times New Roman"/>
        <family val="1"/>
      </rPr>
      <t>YYYY/MM/DD</t>
    </r>
    <phoneticPr fontId="4" type="noConversion"/>
  </si>
  <si>
    <t>SAE</t>
    <phoneticPr fontId="4" type="noConversion"/>
  </si>
  <si>
    <t>Unschedule visit</t>
  </si>
  <si>
    <t>CT</t>
    <phoneticPr fontId="4" type="noConversion"/>
  </si>
  <si>
    <t>000001</t>
    <phoneticPr fontId="4" type="noConversion"/>
  </si>
  <si>
    <t>000002</t>
  </si>
  <si>
    <t>000003</t>
  </si>
  <si>
    <t>000004</t>
  </si>
  <si>
    <r>
      <rPr>
        <sz val="14"/>
        <rFont val="微軟正黑體"/>
        <family val="2"/>
        <charset val="136"/>
      </rPr>
      <t>車馬費</t>
    </r>
    <phoneticPr fontId="4" type="noConversion"/>
  </si>
  <si>
    <r>
      <rPr>
        <sz val="14"/>
        <rFont val="微軟正黑體"/>
        <family val="2"/>
        <charset val="136"/>
      </rPr>
      <t>檢驗檢查費</t>
    </r>
    <phoneticPr fontId="10" type="noConversion"/>
  </si>
  <si>
    <t>總額</t>
  </si>
  <si>
    <t>總額</t>
    <phoneticPr fontId="10" type="noConversion"/>
  </si>
  <si>
    <t>次數</t>
    <phoneticPr fontId="4" type="noConversion"/>
  </si>
  <si>
    <t>表一、經費支付明細表</t>
    <phoneticPr fontId="4" type="noConversion"/>
  </si>
  <si>
    <t>表二、實支實付明細表</t>
    <phoneticPr fontId="4" type="noConversion"/>
  </si>
  <si>
    <r>
      <rPr>
        <sz val="12"/>
        <color theme="1"/>
        <rFont val="微軟正黑體"/>
        <family val="2"/>
        <charset val="136"/>
      </rPr>
      <t>第三期款</t>
    </r>
    <r>
      <rPr>
        <sz val="12"/>
        <color theme="1"/>
        <rFont val="Times New Roman"/>
        <family val="1"/>
      </rPr>
      <t>$143,800</t>
    </r>
    <phoneticPr fontId="10" type="noConversion"/>
  </si>
  <si>
    <t>表二、實支實付明細表</t>
    <phoneticPr fontId="10" type="noConversion"/>
  </si>
  <si>
    <t>表一、經費支付明細表</t>
    <phoneticPr fontId="10" type="noConversion"/>
  </si>
  <si>
    <t>表三、需支付金額</t>
    <phoneticPr fontId="4" type="noConversion"/>
  </si>
  <si>
    <r>
      <t>1.</t>
    </r>
    <r>
      <rPr>
        <b/>
        <sz val="24"/>
        <rFont val="微軟正黑體"/>
        <family val="2"/>
        <charset val="136"/>
      </rPr>
      <t>試驗案的每一筆費用因用途不同，會轉入至醫院的各個帳戶內，請協助填寫表一至表四。</t>
    </r>
    <phoneticPr fontId="4" type="noConversion"/>
  </si>
  <si>
    <t>本次應付總費用</t>
    <phoneticPr fontId="10" type="noConversion"/>
  </si>
  <si>
    <r>
      <t xml:space="preserve">SIV </t>
    </r>
    <r>
      <rPr>
        <b/>
        <sz val="12"/>
        <color theme="1"/>
        <rFont val="微軟正黑體"/>
        <family val="2"/>
        <charset val="136"/>
      </rPr>
      <t>日期</t>
    </r>
    <phoneticPr fontId="4" type="noConversion"/>
  </si>
  <si>
    <r>
      <t xml:space="preserve">COV </t>
    </r>
    <r>
      <rPr>
        <b/>
        <sz val="12"/>
        <color theme="1"/>
        <rFont val="微軟正黑體"/>
        <family val="2"/>
        <charset val="136"/>
      </rPr>
      <t>日期</t>
    </r>
    <phoneticPr fontId="4" type="noConversion"/>
  </si>
  <si>
    <r>
      <rPr>
        <sz val="12"/>
        <rFont val="微軟正黑體"/>
        <family val="2"/>
        <charset val="136"/>
      </rPr>
      <t>車馬費</t>
    </r>
    <phoneticPr fontId="4" type="noConversion"/>
  </si>
  <si>
    <r>
      <rPr>
        <sz val="12"/>
        <rFont val="微軟正黑體"/>
        <family val="2"/>
        <charset val="136"/>
      </rPr>
      <t>檢驗檢查費</t>
    </r>
    <phoneticPr fontId="10" type="noConversion"/>
  </si>
  <si>
    <r>
      <rPr>
        <b/>
        <sz val="12"/>
        <rFont val="微軟正黑體"/>
        <family val="2"/>
        <charset val="136"/>
      </rPr>
      <t>執行次數</t>
    </r>
    <phoneticPr fontId="10" type="noConversion"/>
  </si>
  <si>
    <r>
      <t xml:space="preserve">Invoice </t>
    </r>
    <r>
      <rPr>
        <b/>
        <sz val="12"/>
        <rFont val="微軟正黑體"/>
        <family val="2"/>
        <charset val="136"/>
      </rPr>
      <t>總</t>
    </r>
    <r>
      <rPr>
        <b/>
        <sz val="12"/>
        <rFont val="Times New Roman"/>
        <family val="1"/>
      </rPr>
      <t xml:space="preserve"> </t>
    </r>
    <r>
      <rPr>
        <b/>
        <sz val="12"/>
        <rFont val="微軟正黑體"/>
        <family val="2"/>
        <charset val="136"/>
      </rPr>
      <t>額</t>
    </r>
    <phoneticPr fontId="10" type="noConversion"/>
  </si>
  <si>
    <r>
      <rPr>
        <sz val="10"/>
        <rFont val="微軟正黑體"/>
        <family val="2"/>
        <charset val="136"/>
      </rPr>
      <t xml:space="preserve">藥品相關費用
</t>
    </r>
    <r>
      <rPr>
        <sz val="10"/>
        <rFont val="Times New Roman"/>
        <family val="1"/>
      </rPr>
      <t>(</t>
    </r>
    <r>
      <rPr>
        <sz val="10"/>
        <rFont val="微軟正黑體"/>
        <family val="2"/>
        <charset val="136"/>
      </rPr>
      <t>藥品管理費、冷藏費、藥櫃費</t>
    </r>
    <r>
      <rPr>
        <sz val="10"/>
        <rFont val="Times New Roman"/>
        <family val="1"/>
      </rPr>
      <t>)</t>
    </r>
    <phoneticPr fontId="4" type="noConversion"/>
  </si>
  <si>
    <t>表一、經費支付明細表</t>
    <phoneticPr fontId="4" type="noConversion"/>
  </si>
  <si>
    <t>yyyy/mm/dd</t>
  </si>
  <si>
    <t>此期款回診次數</t>
  </si>
  <si>
    <t>此期款回診次數</t>
    <phoneticPr fontId="10" type="noConversion"/>
  </si>
  <si>
    <t>表三、本次需支付金額</t>
    <phoneticPr fontId="4" type="noConversion"/>
  </si>
  <si>
    <r>
      <rPr>
        <sz val="12"/>
        <color theme="1"/>
        <rFont val="微軟正黑體"/>
        <family val="2"/>
        <charset val="136"/>
      </rPr>
      <t>第二期款</t>
    </r>
    <r>
      <rPr>
        <sz val="12"/>
        <color theme="1"/>
        <rFont val="Times New Roman"/>
        <family val="1"/>
      </rPr>
      <t>$105,800</t>
    </r>
    <phoneticPr fontId="10" type="noConversion"/>
  </si>
  <si>
    <r>
      <rPr>
        <sz val="12"/>
        <color theme="1"/>
        <rFont val="微軟正黑體"/>
        <family val="2"/>
        <charset val="136"/>
      </rPr>
      <t>第三期款</t>
    </r>
    <r>
      <rPr>
        <sz val="12"/>
        <color theme="1"/>
        <rFont val="Times New Roman"/>
        <family val="1"/>
      </rPr>
      <t>$78,200</t>
    </r>
    <phoneticPr fontId="10" type="noConversion"/>
  </si>
  <si>
    <r>
      <rPr>
        <sz val="12"/>
        <color theme="1"/>
        <rFont val="微軟正黑體"/>
        <family val="2"/>
        <charset val="136"/>
      </rPr>
      <t>第二期款</t>
    </r>
    <r>
      <rPr>
        <sz val="12"/>
        <color theme="1"/>
        <rFont val="Times New Roman"/>
        <family val="1"/>
      </rPr>
      <t>$99,200</t>
    </r>
    <phoneticPr fontId="10" type="noConversion"/>
  </si>
  <si>
    <r>
      <rPr>
        <b/>
        <sz val="12"/>
        <rFont val="微軟正黑體"/>
        <family val="2"/>
        <charset val="136"/>
      </rPr>
      <t>單價</t>
    </r>
    <phoneticPr fontId="4" type="noConversion"/>
  </si>
  <si>
    <r>
      <rPr>
        <sz val="12"/>
        <color theme="0" tint="-0.499984740745262"/>
        <rFont val="微軟正黑體"/>
        <family val="2"/>
        <charset val="136"/>
      </rPr>
      <t>第二期</t>
    </r>
    <r>
      <rPr>
        <sz val="12"/>
        <color theme="0" tint="-0.499984740745262"/>
        <rFont val="Times New Roman"/>
        <family val="1"/>
      </rPr>
      <t>YYYY/MM/DD</t>
    </r>
    <phoneticPr fontId="4" type="noConversion"/>
  </si>
  <si>
    <r>
      <rPr>
        <sz val="12"/>
        <color theme="0" tint="-0.499984740745262"/>
        <rFont val="微軟正黑體"/>
        <family val="2"/>
        <charset val="136"/>
      </rPr>
      <t>第一期</t>
    </r>
    <r>
      <rPr>
        <sz val="12"/>
        <color theme="0" tint="-0.499984740745262"/>
        <rFont val="Times New Roman"/>
        <family val="1"/>
      </rPr>
      <t>YYYY/MM/DD</t>
    </r>
    <phoneticPr fontId="4" type="noConversion"/>
  </si>
  <si>
    <r>
      <rPr>
        <sz val="12"/>
        <color theme="0" tint="-0.499984740745262"/>
        <rFont val="微軟正黑體"/>
        <family val="2"/>
        <charset val="136"/>
      </rPr>
      <t>第三期</t>
    </r>
    <r>
      <rPr>
        <sz val="12"/>
        <color theme="0" tint="-0.499984740745262"/>
        <rFont val="Times New Roman"/>
        <family val="1"/>
      </rPr>
      <t>YYYY/MM/DD</t>
    </r>
    <phoneticPr fontId="4" type="noConversion"/>
  </si>
  <si>
    <r>
      <rPr>
        <sz val="12"/>
        <color theme="0" tint="-0.499984740745262"/>
        <rFont val="微軟正黑體"/>
        <family val="2"/>
        <charset val="136"/>
      </rPr>
      <t>第四期</t>
    </r>
    <r>
      <rPr>
        <sz val="12"/>
        <color theme="0" tint="-0.499984740745262"/>
        <rFont val="Times New Roman"/>
        <family val="1"/>
      </rPr>
      <t>YYYY/MM/DD</t>
    </r>
    <phoneticPr fontId="4" type="noConversion"/>
  </si>
  <si>
    <t>項目(例：技術員費)</t>
    <phoneticPr fontId="3" type="noConversion"/>
  </si>
  <si>
    <t>項目(例：醫師判讀費)</t>
    <phoneticPr fontId="3" type="noConversion"/>
  </si>
  <si>
    <r>
      <rPr>
        <b/>
        <sz val="18"/>
        <rFont val="微軟正黑體"/>
        <family val="2"/>
        <charset val="136"/>
      </rPr>
      <t>檢驗檢查費</t>
    </r>
    <phoneticPr fontId="10" type="noConversion"/>
  </si>
  <si>
    <t>第二期$</t>
    <phoneticPr fontId="3" type="noConversion"/>
  </si>
  <si>
    <t>第二期$</t>
    <phoneticPr fontId="3" type="noConversion"/>
  </si>
  <si>
    <r>
      <t>2.</t>
    </r>
    <r>
      <rPr>
        <b/>
        <sz val="24"/>
        <rFont val="微軟正黑體"/>
        <family val="2"/>
        <charset val="136"/>
      </rPr>
      <t>為使廠商及</t>
    </r>
    <r>
      <rPr>
        <b/>
        <sz val="24"/>
        <rFont val="Times New Roman"/>
        <family val="1"/>
      </rPr>
      <t>SC</t>
    </r>
    <r>
      <rPr>
        <b/>
        <sz val="24"/>
        <rFont val="微軟正黑體"/>
        <family val="2"/>
        <charset val="136"/>
      </rPr>
      <t>明確計算每一期試驗費用，請於表一及表二填入單價金額、病人回診日期，並以不同顏色呈現每期繳納病人回診款項。</t>
    </r>
  </si>
  <si>
    <t>判讀費</t>
    <phoneticPr fontId="3" type="noConversion"/>
  </si>
  <si>
    <r>
      <rPr>
        <sz val="14"/>
        <rFont val="微軟正黑體"/>
        <family val="2"/>
        <charset val="136"/>
      </rPr>
      <t>車馬費</t>
    </r>
    <phoneticPr fontId="4" type="noConversion"/>
  </si>
  <si>
    <r>
      <rPr>
        <sz val="14"/>
        <rFont val="微軟正黑體"/>
        <family val="2"/>
        <charset val="136"/>
      </rPr>
      <t>檢驗檢查費</t>
    </r>
    <phoneticPr fontId="10" type="noConversion"/>
  </si>
  <si>
    <t>表二、實支實付明細表</t>
    <phoneticPr fontId="4" type="noConversion"/>
  </si>
  <si>
    <r>
      <rPr>
        <b/>
        <sz val="12"/>
        <rFont val="微軟正黑體"/>
        <family val="2"/>
        <charset val="136"/>
      </rPr>
      <t>執行次數</t>
    </r>
    <phoneticPr fontId="10" type="noConversion"/>
  </si>
  <si>
    <r>
      <rPr>
        <b/>
        <sz val="12"/>
        <rFont val="微軟正黑體"/>
        <family val="2"/>
        <charset val="136"/>
      </rPr>
      <t>執行次數</t>
    </r>
    <phoneticPr fontId="10" type="noConversion"/>
  </si>
  <si>
    <t>000007</t>
  </si>
  <si>
    <t>000008</t>
  </si>
  <si>
    <t>000009</t>
  </si>
  <si>
    <t>000010</t>
  </si>
  <si>
    <t>000005</t>
  </si>
  <si>
    <t>V8</t>
  </si>
  <si>
    <t>V9</t>
  </si>
  <si>
    <t>V10</t>
  </si>
  <si>
    <t>V11</t>
  </si>
  <si>
    <t>V12</t>
  </si>
  <si>
    <t>V13</t>
  </si>
  <si>
    <t>V14</t>
  </si>
  <si>
    <t>V15</t>
  </si>
  <si>
    <t>EOT</t>
    <phoneticPr fontId="3" type="noConversion"/>
  </si>
  <si>
    <t>FU1</t>
    <phoneticPr fontId="3" type="noConversion"/>
  </si>
  <si>
    <t>FU2</t>
    <phoneticPr fontId="3" type="noConversion"/>
  </si>
  <si>
    <r>
      <t>12%</t>
    </r>
    <r>
      <rPr>
        <sz val="12"/>
        <rFont val="微軟正黑體"/>
        <family val="2"/>
        <charset val="136"/>
      </rPr>
      <t>管理費</t>
    </r>
    <phoneticPr fontId="4" type="noConversion"/>
  </si>
  <si>
    <t>表四、歷次支付金額與12%管理費及5%營業稅</t>
    <phoneticPr fontId="10" type="noConversion"/>
  </si>
  <si>
    <t>表四、歷次支付金額與12%管理費及5%營業稅</t>
    <phoneticPr fontId="10" type="noConversion"/>
  </si>
  <si>
    <r>
      <t>12%</t>
    </r>
    <r>
      <rPr>
        <sz val="12"/>
        <rFont val="微軟正黑體"/>
        <family val="2"/>
        <charset val="136"/>
      </rPr>
      <t>管理費</t>
    </r>
    <phoneticPr fontId="4" type="noConversion"/>
  </si>
  <si>
    <r>
      <t>3.</t>
    </r>
    <r>
      <rPr>
        <b/>
        <sz val="24"/>
        <rFont val="微軟正黑體"/>
        <family val="2"/>
        <charset val="136"/>
      </rPr>
      <t>表四為每期款金額總表，請依照每一期繳費項目填入金額；</t>
    </r>
    <r>
      <rPr>
        <b/>
        <sz val="24"/>
        <color rgb="FFFF0000"/>
        <rFont val="Times New Roman"/>
        <family val="1"/>
      </rPr>
      <t>12%</t>
    </r>
    <r>
      <rPr>
        <b/>
        <sz val="24"/>
        <color rgb="FFFF0000"/>
        <rFont val="微軟正黑體"/>
        <family val="2"/>
        <charset val="136"/>
      </rPr>
      <t>管理費、</t>
    </r>
    <r>
      <rPr>
        <b/>
        <sz val="24"/>
        <color rgb="FFFF0000"/>
        <rFont val="Times New Roman"/>
        <family val="1"/>
      </rPr>
      <t>5%</t>
    </r>
    <r>
      <rPr>
        <b/>
        <sz val="24"/>
        <color rgb="FFFF0000"/>
        <rFont val="微軟正黑體"/>
        <family val="2"/>
        <charset val="136"/>
      </rPr>
      <t>營業稅會以【總額】來計算。</t>
    </r>
    <phoneticPr fontId="4" type="noConversion"/>
  </si>
  <si>
    <r>
      <t>4.</t>
    </r>
    <r>
      <rPr>
        <b/>
        <sz val="24"/>
        <rFont val="微軟正黑體"/>
        <family val="2"/>
        <charset val="136"/>
      </rPr>
      <t>表四之倉儲費，若由</t>
    </r>
    <r>
      <rPr>
        <b/>
        <sz val="24"/>
        <rFont val="Times New Roman"/>
        <family val="1"/>
      </rPr>
      <t>CRO</t>
    </r>
    <r>
      <rPr>
        <b/>
        <sz val="24"/>
        <rFont val="微軟正黑體"/>
        <family val="2"/>
        <charset val="136"/>
      </rPr>
      <t>直接支付予倉儲公司，則不計算</t>
    </r>
    <r>
      <rPr>
        <b/>
        <sz val="24"/>
        <rFont val="Times New Roman"/>
        <family val="1"/>
      </rPr>
      <t>12%</t>
    </r>
    <r>
      <rPr>
        <b/>
        <sz val="24"/>
        <rFont val="微軟正黑體"/>
        <family val="2"/>
        <charset val="136"/>
      </rPr>
      <t>管理費、</t>
    </r>
    <r>
      <rPr>
        <b/>
        <sz val="24"/>
        <rFont val="Times New Roman"/>
        <family val="1"/>
      </rPr>
      <t>5%</t>
    </r>
    <r>
      <rPr>
        <b/>
        <sz val="24"/>
        <rFont val="微軟正黑體"/>
        <family val="2"/>
        <charset val="136"/>
      </rPr>
      <t>營業稅；若由本中心協助支付予倉儲公司，則需計算該費用。</t>
    </r>
    <phoneticPr fontId="10" type="noConversion"/>
  </si>
  <si>
    <r>
      <t>7.Start-up fee</t>
    </r>
    <r>
      <rPr>
        <b/>
        <sz val="24"/>
        <color rgb="FFFF0000"/>
        <rFont val="微軟正黑體"/>
        <family val="2"/>
        <charset val="136"/>
      </rPr>
      <t>與已繳交之藥品管理費、</t>
    </r>
    <r>
      <rPr>
        <b/>
        <sz val="24"/>
        <color rgb="FFFF0000"/>
        <rFont val="Times New Roman"/>
        <family val="1"/>
      </rPr>
      <t>12%</t>
    </r>
    <r>
      <rPr>
        <b/>
        <sz val="24"/>
        <color rgb="FFFF0000"/>
        <rFont val="微軟正黑體"/>
        <family val="2"/>
        <charset val="136"/>
      </rPr>
      <t>管理費及</t>
    </r>
    <r>
      <rPr>
        <b/>
        <sz val="24"/>
        <color rgb="FFFF0000"/>
        <rFont val="Times New Roman"/>
        <family val="1"/>
      </rPr>
      <t>5%</t>
    </r>
    <r>
      <rPr>
        <b/>
        <sz val="24"/>
        <color rgb="FFFF0000"/>
        <rFont val="微軟正黑體"/>
        <family val="2"/>
        <charset val="136"/>
      </rPr>
      <t>營業稅，不予退款。</t>
    </r>
    <phoneticPr fontId="4" type="noConversion"/>
  </si>
  <si>
    <r>
      <t>8.</t>
    </r>
    <r>
      <rPr>
        <b/>
        <sz val="24"/>
        <rFont val="微軟正黑體"/>
        <family val="2"/>
        <charset val="136"/>
      </rPr>
      <t>以上表格內容若有疑問，可與程紀寧助理聯絡。</t>
    </r>
    <r>
      <rPr>
        <b/>
        <sz val="24"/>
        <rFont val="Times New Roman"/>
        <family val="1"/>
      </rPr>
      <t>04-22052121</t>
    </r>
    <r>
      <rPr>
        <b/>
        <sz val="24"/>
        <rFont val="微軟正黑體"/>
        <family val="2"/>
        <charset val="136"/>
      </rPr>
      <t>分機：</t>
    </r>
    <r>
      <rPr>
        <b/>
        <sz val="24"/>
        <rFont val="Times New Roman"/>
        <family val="1"/>
      </rPr>
      <t>11480  e-mail</t>
    </r>
    <r>
      <rPr>
        <b/>
        <sz val="24"/>
        <rFont val="微軟正黑體"/>
        <family val="2"/>
        <charset val="136"/>
      </rPr>
      <t>：</t>
    </r>
    <r>
      <rPr>
        <b/>
        <sz val="24"/>
        <rFont val="Times New Roman"/>
        <family val="1"/>
      </rPr>
      <t>021884@tool.caaumed.org.tw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</si>
</sst>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#,##0_ ;[Red]\-#,##0\ "/>
  </numFmts>
  <fonts count="84">
    <font>
      <sz val="12"/>
      <color theme="1"/>
      <name val="新細明體"/>
      <family val="2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3"/>
      <charset val="136"/>
      <scheme val="minor"/>
    </font>
    <font>
      <sz val="9"/>
      <name val="新細明體"/>
      <family val="1"/>
      <charset val="136"/>
    </font>
    <font>
      <sz val="12"/>
      <name val="Times New Roman"/>
      <family val="1"/>
    </font>
    <font>
      <sz val="10"/>
      <name val="Arial"/>
      <family val="2"/>
    </font>
    <font>
      <sz val="12"/>
      <color indexed="8"/>
      <name val="新細明體"/>
      <family val="1"/>
      <charset val="136"/>
    </font>
    <font>
      <b/>
      <sz val="12"/>
      <name val="Times New Roman"/>
      <family val="1"/>
    </font>
    <font>
      <sz val="12"/>
      <color theme="1"/>
      <name val="新細明體"/>
      <family val="2"/>
      <scheme val="minor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4"/>
      <color rgb="FFFF0000"/>
      <name val="標楷體"/>
      <family val="4"/>
      <charset val="136"/>
    </font>
    <font>
      <sz val="12"/>
      <color rgb="FF0000FF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標楷體"/>
      <family val="4"/>
      <charset val="136"/>
    </font>
    <font>
      <sz val="14"/>
      <color indexed="81"/>
      <name val="Tahoma"/>
      <family val="2"/>
    </font>
    <font>
      <b/>
      <sz val="14"/>
      <color indexed="81"/>
      <name val="標楷體"/>
      <family val="4"/>
      <charset val="136"/>
    </font>
    <font>
      <b/>
      <sz val="14"/>
      <color rgb="FF0000FF"/>
      <name val="標楷體"/>
      <family val="4"/>
      <charset val="136"/>
    </font>
    <font>
      <sz val="12"/>
      <color theme="0" tint="-0.499984740745262"/>
      <name val="Times New Roman"/>
      <family val="1"/>
    </font>
    <font>
      <b/>
      <sz val="14"/>
      <color rgb="FF0000FF"/>
      <name val="Times New Roman"/>
      <family val="1"/>
    </font>
    <font>
      <sz val="10"/>
      <color theme="0" tint="-0.499984740745262"/>
      <name val="Times New Roman"/>
      <family val="1"/>
    </font>
    <font>
      <b/>
      <sz val="12"/>
      <color theme="0" tint="-0.499984740745262"/>
      <name val="Times New Roman"/>
      <family val="1"/>
    </font>
    <font>
      <b/>
      <sz val="16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rgb="FF0000FF"/>
      <name val="Times New Roman"/>
      <family val="1"/>
    </font>
    <font>
      <b/>
      <sz val="20"/>
      <color rgb="FFFF0000"/>
      <name val="Times New Roman"/>
      <family val="1"/>
    </font>
    <font>
      <sz val="11"/>
      <color theme="1"/>
      <name val="新細明體"/>
      <family val="2"/>
      <charset val="136"/>
      <scheme val="minor"/>
    </font>
    <font>
      <b/>
      <sz val="11"/>
      <name val="Times New Roman"/>
      <family val="1"/>
    </font>
    <font>
      <b/>
      <sz val="10"/>
      <name val="微軟正黑體"/>
      <family val="2"/>
      <charset val="136"/>
    </font>
    <font>
      <sz val="11"/>
      <color theme="1"/>
      <name val="新細明體"/>
      <family val="1"/>
      <charset val="136"/>
      <scheme val="minor"/>
    </font>
    <font>
      <b/>
      <sz val="10"/>
      <color theme="1"/>
      <name val="Times New Roman"/>
      <family val="1"/>
    </font>
    <font>
      <sz val="10"/>
      <name val="微軟正黑體"/>
      <family val="2"/>
      <charset val="136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8"/>
      <name val="Times New Roman"/>
      <family val="1"/>
    </font>
    <font>
      <b/>
      <sz val="11"/>
      <color theme="1"/>
      <name val="微軟正黑體"/>
      <family val="2"/>
      <charset val="136"/>
    </font>
    <font>
      <b/>
      <sz val="11"/>
      <color theme="1"/>
      <name val="Times New Roman"/>
      <family val="1"/>
    </font>
    <font>
      <sz val="12"/>
      <name val="微軟正黑體"/>
      <family val="2"/>
      <charset val="136"/>
    </font>
    <font>
      <sz val="14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6"/>
      <name val="微軟正黑體"/>
      <family val="2"/>
      <charset val="136"/>
    </font>
    <font>
      <b/>
      <sz val="24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24"/>
      <color rgb="FFFF0000"/>
      <name val="微軟正黑體"/>
      <family val="2"/>
      <charset val="136"/>
    </font>
    <font>
      <b/>
      <sz val="20"/>
      <color theme="1"/>
      <name val="微軟正黑體"/>
      <family val="2"/>
      <charset val="136"/>
    </font>
    <font>
      <b/>
      <sz val="20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sz val="14"/>
      <color theme="1"/>
      <name val="微軟正黑體"/>
      <family val="2"/>
      <charset val="136"/>
    </font>
    <font>
      <b/>
      <sz val="24"/>
      <name val="Times New Roman"/>
      <family val="1"/>
    </font>
    <font>
      <b/>
      <sz val="16"/>
      <color rgb="FF0000FF"/>
      <name val="Times New Roman"/>
      <family val="1"/>
    </font>
    <font>
      <b/>
      <sz val="24"/>
      <color rgb="FFFF0000"/>
      <name val="Times New Roman"/>
      <family val="1"/>
    </font>
    <font>
      <b/>
      <sz val="16"/>
      <name val="Times New Roman"/>
      <family val="1"/>
    </font>
    <font>
      <b/>
      <sz val="12"/>
      <color rgb="FF0000FF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0" tint="-0.499984740745262"/>
      <name val="Times New Roman"/>
      <family val="1"/>
    </font>
    <font>
      <sz val="14"/>
      <name val="細明體"/>
      <family val="3"/>
      <charset val="136"/>
    </font>
    <font>
      <b/>
      <sz val="12"/>
      <color rgb="FFFF0000"/>
      <name val="Times New Roman"/>
      <family val="1"/>
    </font>
    <font>
      <b/>
      <sz val="12"/>
      <color rgb="FF0000FF"/>
      <name val="細明體"/>
      <family val="3"/>
      <charset val="136"/>
    </font>
    <font>
      <b/>
      <sz val="18"/>
      <color rgb="FFFF0000"/>
      <name val="Times New Roman"/>
      <family val="1"/>
    </font>
    <font>
      <b/>
      <sz val="20"/>
      <name val="微軟正黑體"/>
      <family val="2"/>
      <charset val="136"/>
    </font>
    <font>
      <b/>
      <sz val="22"/>
      <color rgb="FFFF0000"/>
      <name val="Times New Roman"/>
      <family val="1"/>
    </font>
    <font>
      <b/>
      <sz val="18"/>
      <color indexed="81"/>
      <name val="標楷體"/>
      <family val="4"/>
      <charset val="136"/>
    </font>
    <font>
      <sz val="12"/>
      <name val="細明體"/>
      <family val="3"/>
      <charset val="136"/>
    </font>
    <font>
      <b/>
      <sz val="12"/>
      <name val="細明體"/>
      <family val="3"/>
      <charset val="136"/>
    </font>
    <font>
      <sz val="12"/>
      <color theme="0" tint="-0.499984740745262"/>
      <name val="微軟正黑體"/>
      <family val="2"/>
      <charset val="136"/>
    </font>
    <font>
      <b/>
      <sz val="18"/>
      <name val="Times New Roman"/>
      <family val="1"/>
    </font>
    <font>
      <b/>
      <sz val="18"/>
      <name val="微軟正黑體"/>
      <family val="2"/>
      <charset val="136"/>
    </font>
    <font>
      <sz val="12"/>
      <color theme="1"/>
      <name val="細明體"/>
      <family val="3"/>
      <charset val="136"/>
    </font>
    <font>
      <sz val="11"/>
      <color theme="1"/>
      <name val="細明體"/>
      <family val="3"/>
      <charset val="136"/>
    </font>
    <font>
      <b/>
      <sz val="18"/>
      <name val="細明體"/>
      <family val="1"/>
      <charset val="136"/>
    </font>
    <font>
      <b/>
      <sz val="10"/>
      <color rgb="FFFF0000"/>
      <name val="細明體"/>
      <family val="1"/>
      <charset val="136"/>
    </font>
    <font>
      <sz val="14"/>
      <name val="細明體"/>
      <family val="1"/>
      <charset val="136"/>
    </font>
  </fonts>
  <fills count="1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F2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6" fillId="0" borderId="0"/>
    <xf numFmtId="0" fontId="7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</cellStyleXfs>
  <cellXfs count="297">
    <xf numFmtId="0" fontId="0" fillId="0" borderId="0" xfId="0"/>
    <xf numFmtId="0" fontId="5" fillId="0" borderId="0" xfId="1" applyFont="1"/>
    <xf numFmtId="0" fontId="5" fillId="0" borderId="0" xfId="1" applyFont="1" applyAlignment="1">
      <alignment vertical="center" wrapText="1"/>
    </xf>
    <xf numFmtId="0" fontId="11" fillId="0" borderId="0" xfId="0" applyFont="1"/>
    <xf numFmtId="3" fontId="5" fillId="0" borderId="0" xfId="1" applyNumberFormat="1" applyFont="1" applyFill="1" applyBorder="1" applyAlignment="1">
      <alignment horizontal="center"/>
    </xf>
    <xf numFmtId="49" fontId="5" fillId="4" borderId="1" xfId="1" applyNumberFormat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 wrapText="1"/>
    </xf>
    <xf numFmtId="176" fontId="12" fillId="0" borderId="1" xfId="5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/>
    <xf numFmtId="0" fontId="11" fillId="0" borderId="0" xfId="0" applyFont="1" applyAlignment="1">
      <alignment vertical="center"/>
    </xf>
    <xf numFmtId="49" fontId="5" fillId="0" borderId="0" xfId="1" applyNumberFormat="1" applyFont="1" applyFill="1" applyBorder="1" applyAlignment="1">
      <alignment horizontal="center"/>
    </xf>
    <xf numFmtId="176" fontId="13" fillId="0" borderId="12" xfId="0" applyNumberFormat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176" fontId="14" fillId="0" borderId="0" xfId="0" applyNumberFormat="1" applyFont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1" fillId="0" borderId="0" xfId="0" applyFont="1" applyAlignment="1"/>
    <xf numFmtId="0" fontId="14" fillId="0" borderId="1" xfId="0" applyFont="1" applyBorder="1" applyAlignment="1">
      <alignment horizontal="center" vertical="center"/>
    </xf>
    <xf numFmtId="0" fontId="11" fillId="5" borderId="9" xfId="0" applyFont="1" applyFill="1" applyBorder="1" applyAlignment="1">
      <alignment vertical="center"/>
    </xf>
    <xf numFmtId="49" fontId="23" fillId="0" borderId="1" xfId="1" applyNumberFormat="1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176" fontId="25" fillId="0" borderId="1" xfId="5" applyNumberFormat="1" applyFont="1" applyFill="1" applyBorder="1" applyAlignment="1" applyProtection="1">
      <alignment horizontal="center" vertical="center"/>
      <protection locked="0"/>
    </xf>
    <xf numFmtId="176" fontId="25" fillId="5" borderId="1" xfId="5" applyNumberFormat="1" applyFont="1" applyFill="1" applyBorder="1" applyAlignment="1" applyProtection="1">
      <alignment horizontal="center" vertical="center"/>
      <protection locked="0"/>
    </xf>
    <xf numFmtId="176" fontId="25" fillId="0" borderId="1" xfId="5" applyNumberFormat="1" applyFont="1" applyBorder="1" applyAlignment="1" applyProtection="1">
      <alignment horizontal="center" vertical="center"/>
      <protection locked="0"/>
    </xf>
    <xf numFmtId="176" fontId="25" fillId="8" borderId="1" xfId="5" applyNumberFormat="1" applyFont="1" applyFill="1" applyBorder="1" applyAlignment="1" applyProtection="1">
      <alignment horizontal="center" vertical="center"/>
      <protection locked="0"/>
    </xf>
    <xf numFmtId="0" fontId="11" fillId="8" borderId="8" xfId="0" applyFont="1" applyFill="1" applyBorder="1" applyAlignment="1">
      <alignment vertical="center"/>
    </xf>
    <xf numFmtId="176" fontId="26" fillId="0" borderId="1" xfId="0" applyNumberFormat="1" applyFont="1" applyBorder="1" applyAlignment="1">
      <alignment horizontal="center" vertical="center"/>
    </xf>
    <xf numFmtId="3" fontId="23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 wrapText="1"/>
    </xf>
    <xf numFmtId="0" fontId="23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8" fillId="0" borderId="15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7" fillId="0" borderId="0" xfId="0" applyFont="1" applyFill="1" applyBorder="1" applyAlignment="1"/>
    <xf numFmtId="0" fontId="18" fillId="0" borderId="0" xfId="0" applyFont="1" applyFill="1" applyBorder="1" applyAlignment="1"/>
    <xf numFmtId="0" fontId="8" fillId="0" borderId="1" xfId="0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0" fontId="5" fillId="6" borderId="2" xfId="1" applyFont="1" applyFill="1" applyBorder="1" applyAlignment="1">
      <alignment horizontal="center" vertical="center" wrapText="1"/>
    </xf>
    <xf numFmtId="0" fontId="11" fillId="0" borderId="19" xfId="0" applyFont="1" applyBorder="1"/>
    <xf numFmtId="0" fontId="17" fillId="0" borderId="19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176" fontId="26" fillId="0" borderId="17" xfId="0" applyNumberFormat="1" applyFont="1" applyBorder="1" applyAlignment="1">
      <alignment horizontal="center" vertical="center"/>
    </xf>
    <xf numFmtId="176" fontId="14" fillId="0" borderId="17" xfId="0" applyNumberFormat="1" applyFont="1" applyBorder="1" applyAlignment="1">
      <alignment horizontal="center" vertical="center"/>
    </xf>
    <xf numFmtId="176" fontId="26" fillId="0" borderId="10" xfId="0" applyNumberFormat="1" applyFont="1" applyBorder="1" applyAlignment="1">
      <alignment horizontal="center" vertical="center"/>
    </xf>
    <xf numFmtId="0" fontId="11" fillId="0" borderId="19" xfId="0" applyFont="1" applyBorder="1" applyAlignment="1"/>
    <xf numFmtId="3" fontId="23" fillId="0" borderId="5" xfId="1" applyNumberFormat="1" applyFont="1" applyBorder="1" applyAlignment="1">
      <alignment horizontal="center" vertical="center" wrapText="1"/>
    </xf>
    <xf numFmtId="3" fontId="23" fillId="7" borderId="5" xfId="1" applyNumberFormat="1" applyFont="1" applyFill="1" applyBorder="1" applyAlignment="1">
      <alignment horizontal="center" vertical="center" wrapText="1"/>
    </xf>
    <xf numFmtId="3" fontId="23" fillId="7" borderId="2" xfId="1" applyNumberFormat="1" applyFont="1" applyFill="1" applyBorder="1" applyAlignment="1">
      <alignment horizontal="center" vertical="center" wrapText="1"/>
    </xf>
    <xf numFmtId="3" fontId="23" fillId="0" borderId="2" xfId="1" applyNumberFormat="1" applyFont="1" applyBorder="1" applyAlignment="1">
      <alignment horizontal="center" vertical="center" wrapText="1"/>
    </xf>
    <xf numFmtId="0" fontId="11" fillId="3" borderId="0" xfId="0" applyFont="1" applyFill="1"/>
    <xf numFmtId="176" fontId="11" fillId="0" borderId="1" xfId="0" applyNumberFormat="1" applyFont="1" applyBorder="1" applyAlignment="1">
      <alignment horizontal="right" vertical="center"/>
    </xf>
    <xf numFmtId="177" fontId="13" fillId="0" borderId="0" xfId="1" applyNumberFormat="1" applyFont="1" applyFill="1" applyBorder="1" applyAlignment="1">
      <alignment horizontal="center" vertical="center"/>
    </xf>
    <xf numFmtId="0" fontId="37" fillId="0" borderId="0" xfId="1" applyFont="1" applyFill="1" applyBorder="1" applyAlignment="1">
      <alignment vertical="center"/>
    </xf>
    <xf numFmtId="0" fontId="38" fillId="0" borderId="0" xfId="1" applyFont="1" applyFill="1" applyBorder="1" applyAlignment="1"/>
    <xf numFmtId="0" fontId="39" fillId="0" borderId="0" xfId="1" applyFont="1" applyFill="1" applyAlignment="1">
      <alignment vertical="center"/>
    </xf>
    <xf numFmtId="0" fontId="38" fillId="0" borderId="0" xfId="1" applyFont="1" applyFill="1" applyAlignment="1">
      <alignment vertical="center"/>
    </xf>
    <xf numFmtId="0" fontId="38" fillId="0" borderId="0" xfId="1" applyFont="1" applyAlignment="1">
      <alignment vertical="center"/>
    </xf>
    <xf numFmtId="0" fontId="42" fillId="0" borderId="0" xfId="1" applyFont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 wrapText="1"/>
    </xf>
    <xf numFmtId="0" fontId="13" fillId="0" borderId="0" xfId="1" applyFont="1" applyAlignment="1"/>
    <xf numFmtId="0" fontId="38" fillId="0" borderId="0" xfId="1" applyFont="1" applyAlignment="1"/>
    <xf numFmtId="0" fontId="53" fillId="0" borderId="0" xfId="0" applyFont="1" applyAlignment="1">
      <alignment vertical="center" wrapText="1"/>
    </xf>
    <xf numFmtId="0" fontId="58" fillId="0" borderId="19" xfId="0" applyFont="1" applyBorder="1" applyAlignment="1"/>
    <xf numFmtId="0" fontId="59" fillId="0" borderId="19" xfId="0" applyFont="1" applyBorder="1" applyAlignment="1"/>
    <xf numFmtId="0" fontId="60" fillId="0" borderId="19" xfId="0" applyFont="1" applyBorder="1" applyAlignment="1"/>
    <xf numFmtId="0" fontId="61" fillId="0" borderId="19" xfId="0" applyFont="1" applyBorder="1" applyAlignment="1"/>
    <xf numFmtId="0" fontId="60" fillId="0" borderId="20" xfId="0" applyFont="1" applyBorder="1" applyAlignment="1"/>
    <xf numFmtId="0" fontId="61" fillId="0" borderId="20" xfId="0" applyFont="1" applyBorder="1" applyAlignment="1"/>
    <xf numFmtId="0" fontId="8" fillId="0" borderId="20" xfId="0" applyFont="1" applyBorder="1" applyAlignment="1"/>
    <xf numFmtId="0" fontId="62" fillId="0" borderId="6" xfId="1" applyFont="1" applyFill="1" applyBorder="1" applyAlignment="1">
      <alignment horizontal="center" vertical="center" wrapText="1"/>
    </xf>
    <xf numFmtId="0" fontId="14" fillId="0" borderId="8" xfId="0" applyFont="1" applyBorder="1" applyAlignment="1">
      <alignment vertical="center"/>
    </xf>
    <xf numFmtId="0" fontId="39" fillId="0" borderId="0" xfId="0" applyFont="1" applyAlignment="1">
      <alignment horizontal="center"/>
    </xf>
    <xf numFmtId="0" fontId="14" fillId="0" borderId="10" xfId="0" applyFont="1" applyBorder="1" applyAlignment="1">
      <alignment horizontal="center" vertical="center"/>
    </xf>
    <xf numFmtId="177" fontId="65" fillId="0" borderId="0" xfId="1" applyNumberFormat="1" applyFont="1" applyFill="1" applyBorder="1" applyAlignment="1">
      <alignment horizontal="center" vertical="center"/>
    </xf>
    <xf numFmtId="0" fontId="62" fillId="0" borderId="0" xfId="0" applyFont="1" applyAlignment="1">
      <alignment vertical="center"/>
    </xf>
    <xf numFmtId="0" fontId="32" fillId="0" borderId="0" xfId="1" applyFont="1" applyBorder="1" applyAlignment="1">
      <alignment vertical="center"/>
    </xf>
    <xf numFmtId="177" fontId="25" fillId="0" borderId="1" xfId="1" applyNumberFormat="1" applyFont="1" applyFill="1" applyBorder="1" applyAlignment="1">
      <alignment horizontal="center" vertical="center"/>
    </xf>
    <xf numFmtId="177" fontId="66" fillId="0" borderId="1" xfId="1" applyNumberFormat="1" applyFont="1" applyFill="1" applyBorder="1" applyAlignment="1">
      <alignment horizontal="center" vertical="center"/>
    </xf>
    <xf numFmtId="177" fontId="25" fillId="0" borderId="1" xfId="1" applyNumberFormat="1" applyFont="1" applyFill="1" applyBorder="1" applyAlignment="1">
      <alignment horizontal="center" vertical="center" wrapText="1"/>
    </xf>
    <xf numFmtId="177" fontId="64" fillId="0" borderId="1" xfId="1" applyNumberFormat="1" applyFont="1" applyFill="1" applyBorder="1" applyAlignment="1">
      <alignment horizontal="center" vertical="center"/>
    </xf>
    <xf numFmtId="0" fontId="45" fillId="0" borderId="1" xfId="1" applyFont="1" applyFill="1" applyBorder="1" applyAlignment="1">
      <alignment horizontal="center" vertical="center" wrapText="1"/>
    </xf>
    <xf numFmtId="177" fontId="13" fillId="0" borderId="1" xfId="1" applyNumberFormat="1" applyFont="1" applyFill="1" applyBorder="1" applyAlignment="1">
      <alignment horizontal="center" vertical="center"/>
    </xf>
    <xf numFmtId="0" fontId="42" fillId="0" borderId="31" xfId="1" applyFont="1" applyBorder="1" applyAlignment="1">
      <alignment horizontal="center" vertical="center"/>
    </xf>
    <xf numFmtId="0" fontId="42" fillId="0" borderId="33" xfId="1" applyFont="1" applyBorder="1" applyAlignment="1">
      <alignment horizontal="center" vertical="center"/>
    </xf>
    <xf numFmtId="0" fontId="42" fillId="0" borderId="34" xfId="1" applyFont="1" applyBorder="1" applyAlignment="1">
      <alignment horizontal="center" vertical="center"/>
    </xf>
    <xf numFmtId="0" fontId="42" fillId="0" borderId="35" xfId="1" applyFont="1" applyBorder="1" applyAlignment="1">
      <alignment horizontal="center" vertical="center"/>
    </xf>
    <xf numFmtId="0" fontId="42" fillId="0" borderId="36" xfId="1" applyFont="1" applyBorder="1" applyAlignment="1">
      <alignment horizontal="center" vertical="center"/>
    </xf>
    <xf numFmtId="14" fontId="40" fillId="0" borderId="1" xfId="7" applyNumberFormat="1" applyFont="1" applyFill="1" applyBorder="1" applyAlignment="1">
      <alignment horizontal="center" vertical="center"/>
    </xf>
    <xf numFmtId="14" fontId="25" fillId="8" borderId="1" xfId="5" applyNumberFormat="1" applyFont="1" applyFill="1" applyBorder="1" applyAlignment="1" applyProtection="1">
      <alignment horizontal="center" vertical="center"/>
      <protection locked="0"/>
    </xf>
    <xf numFmtId="14" fontId="25" fillId="5" borderId="1" xfId="5" applyNumberFormat="1" applyFont="1" applyFill="1" applyBorder="1" applyAlignment="1" applyProtection="1">
      <alignment horizontal="center" vertical="center"/>
      <protection locked="0"/>
    </xf>
    <xf numFmtId="0" fontId="63" fillId="10" borderId="1" xfId="1" applyFont="1" applyFill="1" applyBorder="1" applyAlignment="1">
      <alignment horizontal="center" vertical="center"/>
    </xf>
    <xf numFmtId="0" fontId="35" fillId="10" borderId="1" xfId="6" applyFont="1" applyFill="1" applyBorder="1" applyAlignment="1">
      <alignment horizontal="center" vertical="center" wrapText="1"/>
    </xf>
    <xf numFmtId="0" fontId="13" fillId="10" borderId="1" xfId="1" applyFont="1" applyFill="1" applyBorder="1" applyAlignment="1">
      <alignment horizontal="center" vertical="center" wrapText="1"/>
    </xf>
    <xf numFmtId="0" fontId="13" fillId="10" borderId="23" xfId="1" applyFont="1" applyFill="1" applyBorder="1" applyAlignment="1">
      <alignment horizontal="center" vertical="center" wrapText="1"/>
    </xf>
    <xf numFmtId="0" fontId="13" fillId="10" borderId="25" xfId="1" applyFont="1" applyFill="1" applyBorder="1" applyAlignment="1">
      <alignment horizontal="right" vertical="center" wrapText="1"/>
    </xf>
    <xf numFmtId="0" fontId="35" fillId="10" borderId="26" xfId="6" applyFont="1" applyFill="1" applyBorder="1" applyAlignment="1">
      <alignment horizontal="center" vertical="center" wrapText="1"/>
    </xf>
    <xf numFmtId="0" fontId="35" fillId="10" borderId="27" xfId="6" applyFont="1" applyFill="1" applyBorder="1" applyAlignment="1">
      <alignment horizontal="center" vertical="center" wrapText="1"/>
    </xf>
    <xf numFmtId="0" fontId="35" fillId="10" borderId="28" xfId="6" applyFont="1" applyFill="1" applyBorder="1" applyAlignment="1">
      <alignment horizontal="center" vertical="center" wrapText="1"/>
    </xf>
    <xf numFmtId="0" fontId="45" fillId="0" borderId="0" xfId="1" applyFont="1" applyFill="1" applyBorder="1" applyAlignment="1">
      <alignment horizontal="center" vertical="center" wrapText="1"/>
    </xf>
    <xf numFmtId="177" fontId="66" fillId="0" borderId="0" xfId="1" applyNumberFormat="1" applyFont="1" applyFill="1" applyBorder="1" applyAlignment="1">
      <alignment horizontal="center" vertical="center"/>
    </xf>
    <xf numFmtId="49" fontId="53" fillId="0" borderId="21" xfId="1" applyNumberFormat="1" applyFont="1" applyFill="1" applyBorder="1" applyAlignment="1">
      <alignment horizontal="center" vertical="center"/>
    </xf>
    <xf numFmtId="0" fontId="43" fillId="0" borderId="11" xfId="1" applyFont="1" applyFill="1" applyBorder="1" applyAlignment="1">
      <alignment horizontal="center" vertical="center"/>
    </xf>
    <xf numFmtId="0" fontId="58" fillId="0" borderId="20" xfId="0" applyFont="1" applyBorder="1" applyAlignment="1"/>
    <xf numFmtId="0" fontId="55" fillId="0" borderId="0" xfId="0" applyFont="1" applyBorder="1" applyAlignment="1">
      <alignment vertical="center" wrapText="1"/>
    </xf>
    <xf numFmtId="49" fontId="67" fillId="0" borderId="7" xfId="1" applyNumberFormat="1" applyFont="1" applyFill="1" applyBorder="1" applyAlignment="1">
      <alignment horizontal="left" vertical="center"/>
    </xf>
    <xf numFmtId="0" fontId="45" fillId="0" borderId="0" xfId="1" applyFont="1" applyFill="1" applyBorder="1" applyAlignment="1">
      <alignment horizontal="left" vertical="center" wrapText="1"/>
    </xf>
    <xf numFmtId="14" fontId="25" fillId="0" borderId="1" xfId="5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56" fillId="0" borderId="0" xfId="0" applyFont="1" applyBorder="1" applyAlignment="1" applyProtection="1">
      <alignment vertical="center"/>
      <protection locked="0"/>
    </xf>
    <xf numFmtId="0" fontId="0" fillId="0" borderId="0" xfId="0" applyFont="1" applyProtection="1">
      <protection locked="0"/>
    </xf>
    <xf numFmtId="0" fontId="14" fillId="0" borderId="0" xfId="0" applyFont="1" applyFill="1" applyBorder="1" applyAlignment="1" applyProtection="1">
      <protection locked="0"/>
    </xf>
    <xf numFmtId="0" fontId="68" fillId="0" borderId="0" xfId="0" applyFont="1" applyFill="1" applyBorder="1" applyAlignment="1" applyProtection="1">
      <protection locked="0"/>
    </xf>
    <xf numFmtId="0" fontId="14" fillId="0" borderId="0" xfId="0" applyFont="1" applyBorder="1" applyAlignment="1" applyProtection="1">
      <alignment vertical="center"/>
      <protection locked="0"/>
    </xf>
    <xf numFmtId="0" fontId="14" fillId="0" borderId="15" xfId="0" applyFont="1" applyBorder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49" fontId="5" fillId="4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vertical="center" wrapText="1"/>
      <protection locked="0"/>
    </xf>
    <xf numFmtId="49" fontId="5" fillId="0" borderId="1" xfId="1" applyNumberFormat="1" applyFont="1" applyFill="1" applyBorder="1" applyAlignment="1" applyProtection="1">
      <alignment horizontal="center" vertical="center"/>
      <protection locked="0"/>
    </xf>
    <xf numFmtId="3" fontId="23" fillId="0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 applyProtection="1">
      <protection locked="0"/>
    </xf>
    <xf numFmtId="49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3" fillId="0" borderId="1" xfId="0" applyFont="1" applyFill="1" applyBorder="1" applyAlignment="1" applyProtection="1">
      <alignment horizontal="center" vertical="center"/>
      <protection locked="0"/>
    </xf>
    <xf numFmtId="3" fontId="8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Protection="1">
      <protection locked="0"/>
    </xf>
    <xf numFmtId="0" fontId="8" fillId="4" borderId="1" xfId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Protection="1">
      <protection locked="0"/>
    </xf>
    <xf numFmtId="0" fontId="39" fillId="0" borderId="0" xfId="0" applyFont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176" fontId="14" fillId="0" borderId="0" xfId="0" applyNumberFormat="1" applyFont="1" applyBorder="1" applyAlignment="1" applyProtection="1">
      <alignment horizontal="center" vertical="center"/>
      <protection locked="0"/>
    </xf>
    <xf numFmtId="49" fontId="5" fillId="0" borderId="0" xfId="1" applyNumberFormat="1" applyFont="1" applyFill="1" applyBorder="1" applyAlignment="1" applyProtection="1">
      <alignment horizontal="center"/>
      <protection locked="0"/>
    </xf>
    <xf numFmtId="3" fontId="5" fillId="0" borderId="0" xfId="1" applyNumberFormat="1" applyFont="1" applyFill="1" applyBorder="1" applyAlignment="1" applyProtection="1">
      <alignment horizontal="center"/>
      <protection locked="0"/>
    </xf>
    <xf numFmtId="0" fontId="63" fillId="10" borderId="1" xfId="1" applyFont="1" applyFill="1" applyBorder="1" applyAlignment="1" applyProtection="1">
      <alignment horizontal="center" vertical="center"/>
      <protection locked="0"/>
    </xf>
    <xf numFmtId="177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13" fillId="10" borderId="1" xfId="1" applyFont="1" applyFill="1" applyBorder="1" applyAlignment="1" applyProtection="1">
      <alignment horizontal="right" vertical="center" wrapText="1"/>
      <protection locked="0"/>
    </xf>
    <xf numFmtId="0" fontId="35" fillId="10" borderId="1" xfId="6" applyFont="1" applyFill="1" applyBorder="1" applyAlignment="1" applyProtection="1">
      <alignment horizontal="center" vertical="center" wrapText="1"/>
      <protection locked="0"/>
    </xf>
    <xf numFmtId="177" fontId="65" fillId="0" borderId="0" xfId="1" applyNumberFormat="1" applyFont="1" applyFill="1" applyBorder="1" applyAlignment="1" applyProtection="1">
      <alignment horizontal="center" vertical="center"/>
      <protection locked="0"/>
    </xf>
    <xf numFmtId="0" fontId="45" fillId="0" borderId="1" xfId="1" applyFont="1" applyFill="1" applyBorder="1" applyAlignment="1" applyProtection="1">
      <alignment horizontal="center" vertical="center" wrapText="1"/>
      <protection locked="0"/>
    </xf>
    <xf numFmtId="177" fontId="13" fillId="0" borderId="1" xfId="1" applyNumberFormat="1" applyFont="1" applyFill="1" applyBorder="1" applyAlignment="1" applyProtection="1">
      <alignment horizontal="center" vertical="center"/>
      <protection locked="0"/>
    </xf>
    <xf numFmtId="0" fontId="37" fillId="0" borderId="0" xfId="1" applyFont="1" applyFill="1" applyBorder="1" applyAlignment="1" applyProtection="1">
      <alignment vertical="center"/>
      <protection locked="0"/>
    </xf>
    <xf numFmtId="0" fontId="38" fillId="0" borderId="0" xfId="1" applyFont="1" applyFill="1" applyBorder="1" applyAlignment="1" applyProtection="1">
      <protection locked="0"/>
    </xf>
    <xf numFmtId="0" fontId="13" fillId="10" borderId="1" xfId="1" applyFont="1" applyFill="1" applyBorder="1" applyAlignment="1" applyProtection="1">
      <alignment horizontal="center" vertical="center" wrapText="1"/>
      <protection locked="0"/>
    </xf>
    <xf numFmtId="0" fontId="39" fillId="0" borderId="0" xfId="1" applyFont="1" applyFill="1" applyAlignment="1" applyProtection="1">
      <alignment vertical="center"/>
      <protection locked="0"/>
    </xf>
    <xf numFmtId="14" fontId="40" fillId="0" borderId="1" xfId="7" applyNumberFormat="1" applyFont="1" applyFill="1" applyBorder="1" applyAlignment="1" applyProtection="1">
      <alignment horizontal="center" vertical="center"/>
      <protection locked="0"/>
    </xf>
    <xf numFmtId="0" fontId="38" fillId="0" borderId="0" xfId="1" applyFont="1" applyFill="1" applyAlignment="1" applyProtection="1">
      <alignment vertical="center"/>
      <protection locked="0"/>
    </xf>
    <xf numFmtId="0" fontId="38" fillId="0" borderId="0" xfId="1" applyFont="1" applyAlignment="1" applyProtection="1">
      <alignment vertical="center"/>
      <protection locked="0"/>
    </xf>
    <xf numFmtId="0" fontId="42" fillId="0" borderId="0" xfId="1" applyFont="1" applyBorder="1" applyAlignment="1" applyProtection="1">
      <alignment horizontal="center" vertical="center"/>
      <protection locked="0"/>
    </xf>
    <xf numFmtId="0" fontId="45" fillId="0" borderId="0" xfId="1" applyFont="1" applyFill="1" applyBorder="1" applyAlignment="1" applyProtection="1">
      <alignment horizontal="center" vertical="center" wrapText="1"/>
      <protection locked="0"/>
    </xf>
    <xf numFmtId="177" fontId="66" fillId="0" borderId="0" xfId="1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5" fillId="6" borderId="2" xfId="1" applyFont="1" applyFill="1" applyBorder="1" applyAlignment="1" applyProtection="1">
      <alignment horizontal="center" vertical="center" wrapText="1"/>
      <protection locked="0"/>
    </xf>
    <xf numFmtId="0" fontId="5" fillId="0" borderId="2" xfId="1" applyFont="1" applyBorder="1" applyAlignment="1" applyProtection="1">
      <alignment horizontal="center" vertical="center" wrapText="1"/>
      <protection locked="0"/>
    </xf>
    <xf numFmtId="3" fontId="23" fillId="0" borderId="5" xfId="1" applyNumberFormat="1" applyFont="1" applyBorder="1" applyAlignment="1" applyProtection="1">
      <alignment horizontal="center" vertical="center" wrapText="1"/>
      <protection locked="0"/>
    </xf>
    <xf numFmtId="0" fontId="5" fillId="0" borderId="4" xfId="1" applyFont="1" applyBorder="1" applyAlignment="1" applyProtection="1">
      <alignment horizontal="center" vertical="center" wrapText="1"/>
      <protection locked="0"/>
    </xf>
    <xf numFmtId="3" fontId="23" fillId="0" borderId="2" xfId="1" applyNumberFormat="1" applyFont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Border="1" applyAlignment="1" applyProtection="1">
      <alignment horizontal="center" vertical="center"/>
    </xf>
    <xf numFmtId="176" fontId="26" fillId="0" borderId="1" xfId="0" applyNumberFormat="1" applyFont="1" applyBorder="1" applyAlignment="1" applyProtection="1">
      <alignment horizontal="center" vertical="center"/>
    </xf>
    <xf numFmtId="176" fontId="11" fillId="0" borderId="1" xfId="0" applyNumberFormat="1" applyFont="1" applyBorder="1" applyAlignment="1" applyProtection="1">
      <alignment horizontal="right" vertical="center"/>
    </xf>
    <xf numFmtId="176" fontId="26" fillId="0" borderId="10" xfId="0" applyNumberFormat="1" applyFont="1" applyBorder="1" applyAlignment="1" applyProtection="1">
      <alignment horizontal="center" vertical="center"/>
    </xf>
    <xf numFmtId="49" fontId="53" fillId="0" borderId="21" xfId="1" applyNumberFormat="1" applyFont="1" applyFill="1" applyBorder="1" applyAlignment="1" applyProtection="1">
      <alignment horizontal="center" vertical="center"/>
    </xf>
    <xf numFmtId="176" fontId="26" fillId="0" borderId="17" xfId="0" applyNumberFormat="1" applyFont="1" applyBorder="1" applyAlignment="1" applyProtection="1">
      <alignment horizontal="center" vertical="center"/>
    </xf>
    <xf numFmtId="176" fontId="14" fillId="0" borderId="17" xfId="0" applyNumberFormat="1" applyFont="1" applyBorder="1" applyAlignment="1" applyProtection="1">
      <alignment horizontal="center" vertical="center"/>
    </xf>
    <xf numFmtId="0" fontId="45" fillId="0" borderId="1" xfId="1" applyFont="1" applyFill="1" applyBorder="1" applyAlignment="1" applyProtection="1">
      <alignment horizontal="center" vertical="center" wrapText="1"/>
    </xf>
    <xf numFmtId="0" fontId="43" fillId="0" borderId="11" xfId="1" applyFont="1" applyFill="1" applyBorder="1" applyAlignment="1" applyProtection="1">
      <alignment horizontal="center" vertical="center"/>
    </xf>
    <xf numFmtId="3" fontId="23" fillId="7" borderId="5" xfId="1" applyNumberFormat="1" applyFont="1" applyFill="1" applyBorder="1" applyAlignment="1" applyProtection="1">
      <alignment horizontal="center" vertical="center" wrapText="1"/>
    </xf>
    <xf numFmtId="3" fontId="23" fillId="7" borderId="2" xfId="1" applyNumberFormat="1" applyFont="1" applyFill="1" applyBorder="1" applyAlignment="1" applyProtection="1">
      <alignment horizontal="center" vertical="center" wrapText="1"/>
    </xf>
    <xf numFmtId="49" fontId="69" fillId="0" borderId="7" xfId="1" applyNumberFormat="1" applyFont="1" applyFill="1" applyBorder="1" applyAlignment="1" applyProtection="1">
      <alignment horizontal="left" vertical="center"/>
      <protection locked="0"/>
    </xf>
    <xf numFmtId="177" fontId="5" fillId="0" borderId="1" xfId="1" applyNumberFormat="1" applyFont="1" applyFill="1" applyBorder="1" applyAlignment="1" applyProtection="1">
      <alignment horizontal="center" vertical="center"/>
      <protection locked="0"/>
    </xf>
    <xf numFmtId="0" fontId="8" fillId="10" borderId="23" xfId="1" applyFont="1" applyFill="1" applyBorder="1" applyAlignment="1" applyProtection="1">
      <alignment horizontal="center" vertical="center" wrapText="1"/>
      <protection locked="0"/>
    </xf>
    <xf numFmtId="0" fontId="8" fillId="10" borderId="25" xfId="1" applyFont="1" applyFill="1" applyBorder="1" applyAlignment="1" applyProtection="1">
      <alignment horizontal="right" vertical="center" wrapText="1"/>
      <protection locked="0"/>
    </xf>
    <xf numFmtId="0" fontId="14" fillId="10" borderId="26" xfId="6" applyFont="1" applyFill="1" applyBorder="1" applyAlignment="1" applyProtection="1">
      <alignment horizontal="center" vertical="center" wrapText="1"/>
      <protection locked="0"/>
    </xf>
    <xf numFmtId="0" fontId="14" fillId="10" borderId="27" xfId="6" applyFont="1" applyFill="1" applyBorder="1" applyAlignment="1" applyProtection="1">
      <alignment horizontal="center" vertical="center" wrapText="1"/>
      <protection locked="0"/>
    </xf>
    <xf numFmtId="0" fontId="14" fillId="10" borderId="28" xfId="6" applyFont="1" applyFill="1" applyBorder="1" applyAlignment="1" applyProtection="1">
      <alignment horizontal="center" vertical="center" wrapText="1"/>
      <protection locked="0"/>
    </xf>
    <xf numFmtId="177" fontId="5" fillId="0" borderId="1" xfId="1" applyNumberFormat="1" applyFont="1" applyFill="1" applyBorder="1" applyAlignment="1" applyProtection="1">
      <alignment horizontal="center" vertical="center"/>
    </xf>
    <xf numFmtId="0" fontId="12" fillId="2" borderId="2" xfId="1" applyFont="1" applyFill="1" applyBorder="1" applyAlignment="1" applyProtection="1">
      <alignment horizontal="center" vertical="center" wrapText="1"/>
      <protection locked="0"/>
    </xf>
    <xf numFmtId="3" fontId="30" fillId="0" borderId="1" xfId="1" applyNumberFormat="1" applyFont="1" applyFill="1" applyBorder="1" applyAlignment="1">
      <alignment horizontal="center" vertical="center"/>
    </xf>
    <xf numFmtId="176" fontId="70" fillId="0" borderId="1" xfId="5" applyNumberFormat="1" applyFont="1" applyFill="1" applyBorder="1" applyAlignment="1" applyProtection="1">
      <alignment horizontal="center" vertical="center"/>
      <protection locked="0"/>
    </xf>
    <xf numFmtId="176" fontId="26" fillId="0" borderId="47" xfId="0" applyNumberFormat="1" applyFont="1" applyBorder="1" applyAlignment="1" applyProtection="1">
      <alignment horizontal="center" vertical="center"/>
    </xf>
    <xf numFmtId="0" fontId="14" fillId="0" borderId="47" xfId="0" applyNumberFormat="1" applyFont="1" applyBorder="1" applyAlignment="1" applyProtection="1">
      <alignment horizontal="center" vertical="center"/>
    </xf>
    <xf numFmtId="0" fontId="14" fillId="0" borderId="10" xfId="0" applyNumberFormat="1" applyFont="1" applyBorder="1" applyAlignment="1" applyProtection="1">
      <alignment horizontal="center" vertical="center"/>
    </xf>
    <xf numFmtId="0" fontId="35" fillId="11" borderId="1" xfId="6" applyFont="1" applyFill="1" applyBorder="1" applyAlignment="1">
      <alignment horizontal="center" vertical="center" wrapText="1"/>
    </xf>
    <xf numFmtId="0" fontId="35" fillId="11" borderId="26" xfId="6" applyFont="1" applyFill="1" applyBorder="1" applyAlignment="1">
      <alignment horizontal="center" vertical="center" wrapText="1"/>
    </xf>
    <xf numFmtId="0" fontId="35" fillId="11" borderId="27" xfId="6" applyFont="1" applyFill="1" applyBorder="1" applyAlignment="1">
      <alignment horizontal="center" vertical="center" wrapText="1"/>
    </xf>
    <xf numFmtId="0" fontId="35" fillId="11" borderId="28" xfId="6" applyFont="1" applyFill="1" applyBorder="1" applyAlignment="1">
      <alignment horizontal="center" vertical="center" wrapText="1"/>
    </xf>
    <xf numFmtId="0" fontId="35" fillId="12" borderId="26" xfId="6" applyFont="1" applyFill="1" applyBorder="1" applyAlignment="1">
      <alignment horizontal="center" vertical="center" wrapText="1"/>
    </xf>
    <xf numFmtId="0" fontId="35" fillId="12" borderId="27" xfId="6" applyFont="1" applyFill="1" applyBorder="1" applyAlignment="1">
      <alignment horizontal="center" vertical="center" wrapText="1"/>
    </xf>
    <xf numFmtId="0" fontId="35" fillId="12" borderId="28" xfId="6" applyFont="1" applyFill="1" applyBorder="1" applyAlignment="1">
      <alignment horizontal="center" vertical="center" wrapText="1"/>
    </xf>
    <xf numFmtId="0" fontId="35" fillId="12" borderId="1" xfId="6" applyFont="1" applyFill="1" applyBorder="1" applyAlignment="1">
      <alignment horizontal="center" vertical="center" wrapText="1"/>
    </xf>
    <xf numFmtId="49" fontId="71" fillId="4" borderId="11" xfId="1" applyNumberFormat="1" applyFont="1" applyFill="1" applyBorder="1" applyAlignment="1">
      <alignment horizontal="center" vertical="center"/>
    </xf>
    <xf numFmtId="0" fontId="51" fillId="0" borderId="30" xfId="1" applyFont="1" applyBorder="1" applyAlignment="1">
      <alignment horizontal="center" vertical="center"/>
    </xf>
    <xf numFmtId="178" fontId="53" fillId="0" borderId="0" xfId="1" applyNumberFormat="1" applyFont="1" applyFill="1" applyBorder="1" applyAlignment="1">
      <alignment horizontal="center" vertical="center"/>
    </xf>
    <xf numFmtId="178" fontId="54" fillId="0" borderId="0" xfId="1" applyNumberFormat="1" applyFont="1" applyFill="1" applyBorder="1" applyAlignment="1">
      <alignment horizontal="center" vertical="center"/>
    </xf>
    <xf numFmtId="0" fontId="18" fillId="0" borderId="0" xfId="0" applyFont="1" applyAlignment="1" applyProtection="1">
      <alignment horizontal="center" vertical="center"/>
      <protection locked="0"/>
    </xf>
    <xf numFmtId="176" fontId="72" fillId="0" borderId="12" xfId="0" applyNumberFormat="1" applyFont="1" applyFill="1" applyBorder="1" applyAlignment="1">
      <alignment horizontal="center" vertical="center"/>
    </xf>
    <xf numFmtId="176" fontId="30" fillId="5" borderId="1" xfId="5" applyNumberFormat="1" applyFont="1" applyFill="1" applyBorder="1" applyAlignment="1" applyProtection="1">
      <alignment horizontal="center" vertical="center"/>
      <protection locked="0"/>
    </xf>
    <xf numFmtId="0" fontId="30" fillId="0" borderId="32" xfId="1" applyFont="1" applyBorder="1" applyAlignment="1">
      <alignment horizontal="center" vertical="center"/>
    </xf>
    <xf numFmtId="0" fontId="74" fillId="0" borderId="1" xfId="0" applyFont="1" applyFill="1" applyBorder="1" applyAlignment="1" applyProtection="1">
      <alignment horizontal="center" vertical="center"/>
      <protection locked="0"/>
    </xf>
    <xf numFmtId="3" fontId="23" fillId="0" borderId="3" xfId="1" applyNumberFormat="1" applyFont="1" applyFill="1" applyBorder="1" applyAlignment="1" applyProtection="1">
      <alignment horizontal="center" vertical="center"/>
      <protection locked="0"/>
    </xf>
    <xf numFmtId="0" fontId="23" fillId="0" borderId="3" xfId="0" applyFont="1" applyFill="1" applyBorder="1" applyAlignment="1" applyProtection="1">
      <alignment horizontal="center" vertical="center"/>
      <protection locked="0"/>
    </xf>
    <xf numFmtId="3" fontId="8" fillId="0" borderId="3" xfId="0" applyNumberFormat="1" applyFont="1" applyFill="1" applyBorder="1" applyAlignment="1" applyProtection="1">
      <alignment horizontal="center" vertical="center"/>
      <protection locked="0"/>
    </xf>
    <xf numFmtId="176" fontId="26" fillId="0" borderId="3" xfId="0" applyNumberFormat="1" applyFont="1" applyBorder="1" applyAlignment="1" applyProtection="1">
      <alignment horizontal="center" vertical="center"/>
    </xf>
    <xf numFmtId="176" fontId="26" fillId="0" borderId="48" xfId="0" applyNumberFormat="1" applyFont="1" applyBorder="1" applyAlignment="1" applyProtection="1">
      <alignment horizontal="center" vertical="center"/>
    </xf>
    <xf numFmtId="176" fontId="26" fillId="0" borderId="45" xfId="0" applyNumberFormat="1" applyFont="1" applyBorder="1" applyAlignment="1" applyProtection="1">
      <alignment horizontal="center" vertical="center"/>
    </xf>
    <xf numFmtId="176" fontId="14" fillId="0" borderId="49" xfId="0" applyNumberFormat="1" applyFont="1" applyBorder="1" applyAlignment="1" applyProtection="1">
      <alignment horizontal="center" vertical="center"/>
    </xf>
    <xf numFmtId="0" fontId="11" fillId="3" borderId="1" xfId="0" applyFont="1" applyFill="1" applyBorder="1" applyProtection="1">
      <protection locked="0"/>
    </xf>
    <xf numFmtId="49" fontId="8" fillId="4" borderId="1" xfId="1" applyNumberFormat="1" applyFont="1" applyFill="1" applyBorder="1" applyAlignment="1" applyProtection="1">
      <alignment horizontal="center" vertical="center"/>
      <protection locked="0"/>
    </xf>
    <xf numFmtId="49" fontId="75" fillId="4" borderId="1" xfId="1" applyNumberFormat="1" applyFont="1" applyFill="1" applyBorder="1" applyAlignment="1" applyProtection="1">
      <alignment horizontal="center" vertical="center"/>
      <protection locked="0"/>
    </xf>
    <xf numFmtId="49" fontId="30" fillId="4" borderId="1" xfId="1" applyNumberFormat="1" applyFont="1" applyFill="1" applyBorder="1" applyAlignment="1">
      <alignment horizontal="center" vertical="center"/>
    </xf>
    <xf numFmtId="0" fontId="23" fillId="0" borderId="2" xfId="1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0" fontId="62" fillId="0" borderId="1" xfId="1" applyFont="1" applyFill="1" applyBorder="1" applyAlignment="1" applyProtection="1">
      <alignment horizontal="left" vertical="center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1" fillId="0" borderId="1" xfId="0" applyFont="1" applyFill="1" applyBorder="1" applyAlignment="1" applyProtection="1">
      <alignment vertical="center"/>
      <protection locked="0"/>
    </xf>
    <xf numFmtId="0" fontId="11" fillId="0" borderId="1" xfId="0" applyFont="1" applyBorder="1" applyProtection="1">
      <protection locked="0"/>
    </xf>
    <xf numFmtId="0" fontId="35" fillId="10" borderId="3" xfId="6" applyFont="1" applyFill="1" applyBorder="1" applyAlignment="1" applyProtection="1">
      <alignment horizontal="center" vertical="center" wrapText="1"/>
      <protection locked="0"/>
    </xf>
    <xf numFmtId="14" fontId="25" fillId="0" borderId="3" xfId="5" applyNumberFormat="1" applyFont="1" applyFill="1" applyBorder="1" applyAlignment="1" applyProtection="1">
      <alignment horizontal="center" vertical="center"/>
      <protection locked="0"/>
    </xf>
    <xf numFmtId="14" fontId="40" fillId="0" borderId="3" xfId="7" applyNumberFormat="1" applyFont="1" applyFill="1" applyBorder="1" applyAlignment="1" applyProtection="1">
      <alignment horizontal="center" vertical="center"/>
      <protection locked="0"/>
    </xf>
    <xf numFmtId="0" fontId="38" fillId="0" borderId="1" xfId="1" applyFont="1" applyFill="1" applyBorder="1" applyAlignment="1" applyProtection="1">
      <alignment vertical="center"/>
      <protection locked="0"/>
    </xf>
    <xf numFmtId="0" fontId="45" fillId="0" borderId="1" xfId="0" applyFont="1" applyFill="1" applyBorder="1" applyAlignment="1" applyProtection="1">
      <alignment horizontal="center" vertical="center"/>
      <protection locked="0"/>
    </xf>
    <xf numFmtId="0" fontId="77" fillId="0" borderId="1" xfId="0" applyFont="1" applyFill="1" applyBorder="1" applyAlignment="1">
      <alignment horizontal="center" vertical="center"/>
    </xf>
    <xf numFmtId="0" fontId="79" fillId="0" borderId="1" xfId="0" applyFont="1" applyFill="1" applyBorder="1" applyAlignment="1" applyProtection="1">
      <alignment vertical="center"/>
      <protection locked="0"/>
    </xf>
    <xf numFmtId="0" fontId="80" fillId="0" borderId="1" xfId="1" applyFont="1" applyFill="1" applyBorder="1" applyAlignment="1" applyProtection="1">
      <alignment vertical="center"/>
      <protection locked="0"/>
    </xf>
    <xf numFmtId="0" fontId="14" fillId="0" borderId="8" xfId="0" applyFont="1" applyFill="1" applyBorder="1" applyAlignment="1">
      <alignment vertical="center"/>
    </xf>
    <xf numFmtId="0" fontId="81" fillId="0" borderId="1" xfId="0" applyFont="1" applyFill="1" applyBorder="1" applyAlignment="1">
      <alignment horizontal="center" vertical="center"/>
    </xf>
    <xf numFmtId="177" fontId="82" fillId="0" borderId="0" xfId="1" applyNumberFormat="1" applyFont="1" applyFill="1" applyBorder="1" applyAlignment="1">
      <alignment horizontal="center" vertical="center"/>
    </xf>
    <xf numFmtId="0" fontId="13" fillId="10" borderId="1" xfId="6" applyFont="1" applyFill="1" applyBorder="1" applyAlignment="1">
      <alignment horizontal="center" vertical="center" wrapText="1"/>
    </xf>
    <xf numFmtId="0" fontId="13" fillId="11" borderId="1" xfId="6" applyFont="1" applyFill="1" applyBorder="1" applyAlignment="1">
      <alignment horizontal="center" vertical="center" wrapText="1"/>
    </xf>
    <xf numFmtId="0" fontId="13" fillId="12" borderId="1" xfId="6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177" fontId="83" fillId="0" borderId="1" xfId="1" applyNumberFormat="1" applyFont="1" applyFill="1" applyBorder="1" applyAlignment="1">
      <alignment horizontal="center" vertical="center"/>
    </xf>
    <xf numFmtId="0" fontId="8" fillId="10" borderId="1" xfId="1" applyFont="1" applyFill="1" applyBorder="1" applyAlignment="1">
      <alignment horizontal="right" vertical="center" wrapText="1"/>
    </xf>
    <xf numFmtId="0" fontId="11" fillId="0" borderId="0" xfId="0" applyFont="1" applyBorder="1" applyProtection="1">
      <protection locked="0"/>
    </xf>
    <xf numFmtId="49" fontId="5" fillId="4" borderId="47" xfId="1" applyNumberFormat="1" applyFont="1" applyFill="1" applyBorder="1" applyAlignment="1" applyProtection="1">
      <alignment horizontal="center" vertical="center"/>
      <protection locked="0"/>
    </xf>
    <xf numFmtId="176" fontId="12" fillId="0" borderId="47" xfId="5" applyNumberFormat="1" applyFont="1" applyFill="1" applyBorder="1" applyAlignment="1" applyProtection="1">
      <alignment horizontal="center" vertical="center"/>
      <protection locked="0"/>
    </xf>
    <xf numFmtId="0" fontId="11" fillId="3" borderId="17" xfId="0" applyFont="1" applyFill="1" applyBorder="1" applyProtection="1">
      <protection locked="0"/>
    </xf>
    <xf numFmtId="49" fontId="8" fillId="4" borderId="50" xfId="1" applyNumberFormat="1" applyFont="1" applyFill="1" applyBorder="1" applyAlignment="1" applyProtection="1">
      <alignment horizontal="center" vertical="center"/>
      <protection locked="0"/>
    </xf>
    <xf numFmtId="176" fontId="13" fillId="0" borderId="51" xfId="0" applyNumberFormat="1" applyFont="1" applyFill="1" applyBorder="1" applyAlignment="1" applyProtection="1">
      <alignment horizontal="center" vertical="center"/>
      <protection locked="0"/>
    </xf>
    <xf numFmtId="176" fontId="13" fillId="0" borderId="52" xfId="0" applyNumberFormat="1" applyFont="1" applyFill="1" applyBorder="1" applyAlignment="1" applyProtection="1">
      <alignment horizontal="center" vertical="center"/>
      <protection locked="0"/>
    </xf>
    <xf numFmtId="0" fontId="38" fillId="0" borderId="16" xfId="1" applyFont="1" applyBorder="1" applyAlignment="1" applyProtection="1">
      <alignment vertical="center"/>
      <protection locked="0"/>
    </xf>
    <xf numFmtId="177" fontId="5" fillId="0" borderId="47" xfId="1" applyNumberFormat="1" applyFont="1" applyFill="1" applyBorder="1" applyAlignment="1" applyProtection="1">
      <alignment horizontal="center" vertical="center"/>
      <protection locked="0"/>
    </xf>
    <xf numFmtId="14" fontId="40" fillId="0" borderId="47" xfId="7" applyNumberFormat="1" applyFont="1" applyFill="1" applyBorder="1" applyAlignment="1" applyProtection="1">
      <alignment horizontal="center" vertical="center"/>
      <protection locked="0"/>
    </xf>
    <xf numFmtId="0" fontId="41" fillId="0" borderId="4" xfId="1" applyFont="1" applyBorder="1" applyAlignment="1" applyProtection="1">
      <alignment horizontal="center" vertical="center"/>
      <protection locked="0"/>
    </xf>
    <xf numFmtId="0" fontId="42" fillId="0" borderId="53" xfId="1" applyFont="1" applyBorder="1" applyAlignment="1" applyProtection="1">
      <alignment horizontal="center" vertical="center"/>
      <protection locked="0"/>
    </xf>
    <xf numFmtId="0" fontId="28" fillId="0" borderId="3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177" fontId="32" fillId="10" borderId="1" xfId="1" applyNumberFormat="1" applyFont="1" applyFill="1" applyBorder="1" applyAlignment="1">
      <alignment horizontal="center" vertical="center" wrapText="1"/>
    </xf>
    <xf numFmtId="177" fontId="32" fillId="10" borderId="1" xfId="1" applyNumberFormat="1" applyFont="1" applyFill="1" applyBorder="1" applyAlignment="1">
      <alignment horizontal="center" vertical="center"/>
    </xf>
    <xf numFmtId="177" fontId="32" fillId="11" borderId="1" xfId="1" applyNumberFormat="1" applyFont="1" applyFill="1" applyBorder="1" applyAlignment="1">
      <alignment horizontal="center" vertical="center"/>
    </xf>
    <xf numFmtId="177" fontId="32" fillId="12" borderId="1" xfId="1" applyNumberFormat="1" applyFont="1" applyFill="1" applyBorder="1" applyAlignment="1">
      <alignment horizontal="center" vertical="center"/>
    </xf>
    <xf numFmtId="0" fontId="13" fillId="0" borderId="24" xfId="1" applyFont="1" applyFill="1" applyBorder="1" applyAlignment="1">
      <alignment horizontal="center" vertical="center" wrapText="1"/>
    </xf>
    <xf numFmtId="0" fontId="13" fillId="0" borderId="29" xfId="1" applyFont="1" applyFill="1" applyBorder="1" applyAlignment="1">
      <alignment horizontal="center" vertical="center" wrapText="1"/>
    </xf>
    <xf numFmtId="0" fontId="45" fillId="9" borderId="12" xfId="8" applyFont="1" applyFill="1" applyBorder="1" applyAlignment="1">
      <alignment horizontal="center" vertical="center" wrapText="1"/>
    </xf>
    <xf numFmtId="0" fontId="45" fillId="10" borderId="12" xfId="8" applyFont="1" applyFill="1" applyBorder="1" applyAlignment="1">
      <alignment horizontal="center" vertical="center" wrapText="1"/>
    </xf>
    <xf numFmtId="0" fontId="47" fillId="0" borderId="12" xfId="8" applyFont="1" applyFill="1" applyBorder="1" applyAlignment="1">
      <alignment horizontal="center" vertical="center" wrapText="1"/>
    </xf>
    <xf numFmtId="0" fontId="47" fillId="0" borderId="37" xfId="8" applyFont="1" applyFill="1" applyBorder="1" applyAlignment="1">
      <alignment horizontal="center" vertical="center" wrapText="1"/>
    </xf>
    <xf numFmtId="178" fontId="49" fillId="0" borderId="1" xfId="1" applyNumberFormat="1" applyFont="1" applyFill="1" applyBorder="1" applyAlignment="1">
      <alignment horizontal="center" vertical="center"/>
    </xf>
    <xf numFmtId="178" fontId="54" fillId="0" borderId="1" xfId="1" applyNumberFormat="1" applyFont="1" applyFill="1" applyBorder="1" applyAlignment="1">
      <alignment horizontal="center" vertical="center"/>
    </xf>
    <xf numFmtId="178" fontId="54" fillId="0" borderId="38" xfId="1" applyNumberFormat="1" applyFont="1" applyFill="1" applyBorder="1" applyAlignment="1">
      <alignment horizontal="center" vertical="center"/>
    </xf>
    <xf numFmtId="178" fontId="53" fillId="0" borderId="10" xfId="1" applyNumberFormat="1" applyFont="1" applyFill="1" applyBorder="1" applyAlignment="1">
      <alignment horizontal="center" vertical="center"/>
    </xf>
    <xf numFmtId="178" fontId="54" fillId="0" borderId="10" xfId="1" applyNumberFormat="1" applyFont="1" applyFill="1" applyBorder="1" applyAlignment="1">
      <alignment horizontal="center" vertical="center"/>
    </xf>
    <xf numFmtId="178" fontId="54" fillId="0" borderId="39" xfId="1" applyNumberFormat="1" applyFont="1" applyFill="1" applyBorder="1" applyAlignment="1">
      <alignment horizontal="center" vertical="center"/>
    </xf>
    <xf numFmtId="178" fontId="53" fillId="0" borderId="45" xfId="1" applyNumberFormat="1" applyFont="1" applyFill="1" applyBorder="1" applyAlignment="1" applyProtection="1">
      <alignment horizontal="center" vertical="center"/>
    </xf>
    <xf numFmtId="178" fontId="53" fillId="0" borderId="14" xfId="1" applyNumberFormat="1" applyFont="1" applyFill="1" applyBorder="1" applyAlignment="1" applyProtection="1">
      <alignment horizontal="center" vertical="center"/>
    </xf>
    <xf numFmtId="178" fontId="54" fillId="0" borderId="45" xfId="1" applyNumberFormat="1" applyFont="1" applyFill="1" applyBorder="1" applyAlignment="1" applyProtection="1">
      <alignment horizontal="center" vertical="center"/>
    </xf>
    <xf numFmtId="178" fontId="54" fillId="0" borderId="46" xfId="1" applyNumberFormat="1" applyFont="1" applyFill="1" applyBorder="1" applyAlignment="1" applyProtection="1">
      <alignment horizontal="center" vertical="center"/>
    </xf>
    <xf numFmtId="0" fontId="56" fillId="0" borderId="22" xfId="1" applyFont="1" applyFill="1" applyBorder="1" applyAlignment="1" applyProtection="1">
      <alignment horizontal="left" vertical="center" wrapText="1"/>
      <protection locked="0"/>
    </xf>
    <xf numFmtId="0" fontId="53" fillId="0" borderId="22" xfId="0" applyFont="1" applyBorder="1" applyAlignment="1" applyProtection="1">
      <alignment horizontal="left" vertical="center"/>
      <protection locked="0"/>
    </xf>
    <xf numFmtId="178" fontId="49" fillId="0" borderId="3" xfId="1" applyNumberFormat="1" applyFont="1" applyFill="1" applyBorder="1" applyAlignment="1" applyProtection="1">
      <alignment horizontal="center" vertical="center"/>
    </xf>
    <xf numFmtId="178" fontId="49" fillId="0" borderId="16" xfId="1" applyNumberFormat="1" applyFont="1" applyFill="1" applyBorder="1" applyAlignment="1" applyProtection="1">
      <alignment horizontal="center" vertical="center"/>
    </xf>
    <xf numFmtId="178" fontId="54" fillId="0" borderId="3" xfId="1" applyNumberFormat="1" applyFont="1" applyFill="1" applyBorder="1" applyAlignment="1" applyProtection="1">
      <alignment horizontal="center" vertical="center"/>
    </xf>
    <xf numFmtId="178" fontId="54" fillId="0" borderId="44" xfId="1" applyNumberFormat="1" applyFont="1" applyFill="1" applyBorder="1" applyAlignment="1" applyProtection="1">
      <alignment horizontal="center" vertical="center"/>
    </xf>
    <xf numFmtId="177" fontId="8" fillId="10" borderId="3" xfId="1" applyNumberFormat="1" applyFont="1" applyFill="1" applyBorder="1" applyAlignment="1" applyProtection="1">
      <alignment horizontal="center" vertical="center" wrapText="1"/>
      <protection locked="0"/>
    </xf>
    <xf numFmtId="177" fontId="8" fillId="10" borderId="18" xfId="1" applyNumberFormat="1" applyFont="1" applyFill="1" applyBorder="1" applyAlignment="1" applyProtection="1">
      <alignment horizontal="center" vertical="center" wrapText="1"/>
      <protection locked="0"/>
    </xf>
    <xf numFmtId="177" fontId="8" fillId="10" borderId="16" xfId="1" applyNumberFormat="1" applyFont="1" applyFill="1" applyBorder="1" applyAlignment="1" applyProtection="1">
      <alignment horizontal="center" vertical="center" wrapText="1"/>
      <protection locked="0"/>
    </xf>
    <xf numFmtId="177" fontId="8" fillId="10" borderId="3" xfId="1" applyNumberFormat="1" applyFont="1" applyFill="1" applyBorder="1" applyAlignment="1" applyProtection="1">
      <alignment horizontal="center" vertical="center"/>
      <protection locked="0"/>
    </xf>
    <xf numFmtId="177" fontId="8" fillId="10" borderId="18" xfId="1" applyNumberFormat="1" applyFont="1" applyFill="1" applyBorder="1" applyAlignment="1" applyProtection="1">
      <alignment horizontal="center" vertical="center"/>
      <protection locked="0"/>
    </xf>
    <xf numFmtId="177" fontId="8" fillId="10" borderId="16" xfId="1" applyNumberFormat="1" applyFont="1" applyFill="1" applyBorder="1" applyAlignment="1" applyProtection="1">
      <alignment horizontal="center" vertical="center"/>
      <protection locked="0"/>
    </xf>
    <xf numFmtId="0" fontId="8" fillId="10" borderId="42" xfId="1" applyFont="1" applyFill="1" applyBorder="1" applyAlignment="1" applyProtection="1">
      <alignment horizontal="center" vertical="center" wrapText="1"/>
      <protection locked="0"/>
    </xf>
    <xf numFmtId="0" fontId="8" fillId="10" borderId="43" xfId="1" applyFont="1" applyFill="1" applyBorder="1" applyAlignment="1" applyProtection="1">
      <alignment horizontal="center" vertical="center" wrapText="1"/>
      <protection locked="0"/>
    </xf>
    <xf numFmtId="0" fontId="45" fillId="9" borderId="40" xfId="8" applyFont="1" applyFill="1" applyBorder="1" applyAlignment="1" applyProtection="1">
      <alignment horizontal="center" vertical="center" wrapText="1"/>
    </xf>
    <xf numFmtId="0" fontId="45" fillId="9" borderId="13" xfId="8" applyFont="1" applyFill="1" applyBorder="1" applyAlignment="1" applyProtection="1">
      <alignment horizontal="center" vertical="center" wrapText="1"/>
    </xf>
    <xf numFmtId="0" fontId="45" fillId="10" borderId="40" xfId="8" applyFont="1" applyFill="1" applyBorder="1" applyAlignment="1" applyProtection="1">
      <alignment horizontal="center" vertical="center" wrapText="1"/>
    </xf>
    <xf numFmtId="0" fontId="45" fillId="10" borderId="13" xfId="8" applyFont="1" applyFill="1" applyBorder="1" applyAlignment="1" applyProtection="1">
      <alignment horizontal="center" vertical="center" wrapText="1"/>
    </xf>
    <xf numFmtId="0" fontId="47" fillId="0" borderId="40" xfId="8" applyFont="1" applyFill="1" applyBorder="1" applyAlignment="1" applyProtection="1">
      <alignment horizontal="center" vertical="center" wrapText="1"/>
    </xf>
    <xf numFmtId="0" fontId="47" fillId="0" borderId="41" xfId="8" applyFont="1" applyFill="1" applyBorder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/>
      <protection locked="0"/>
    </xf>
    <xf numFmtId="177" fontId="32" fillId="10" borderId="3" xfId="1" applyNumberFormat="1" applyFont="1" applyFill="1" applyBorder="1" applyAlignment="1" applyProtection="1">
      <alignment horizontal="center" vertical="center" wrapText="1"/>
      <protection locked="0"/>
    </xf>
    <xf numFmtId="177" fontId="32" fillId="10" borderId="18" xfId="1" applyNumberFormat="1" applyFont="1" applyFill="1" applyBorder="1" applyAlignment="1" applyProtection="1">
      <alignment horizontal="center" vertical="center" wrapText="1"/>
      <protection locked="0"/>
    </xf>
    <xf numFmtId="177" fontId="32" fillId="10" borderId="16" xfId="1" applyNumberFormat="1" applyFont="1" applyFill="1" applyBorder="1" applyAlignment="1" applyProtection="1">
      <alignment horizontal="center" vertical="center" wrapText="1"/>
      <protection locked="0"/>
    </xf>
    <xf numFmtId="177" fontId="32" fillId="10" borderId="3" xfId="1" applyNumberFormat="1" applyFont="1" applyFill="1" applyBorder="1" applyAlignment="1" applyProtection="1">
      <alignment horizontal="center" vertical="center"/>
      <protection locked="0"/>
    </xf>
    <xf numFmtId="177" fontId="32" fillId="10" borderId="18" xfId="1" applyNumberFormat="1" applyFont="1" applyFill="1" applyBorder="1" applyAlignment="1" applyProtection="1">
      <alignment horizontal="center" vertical="center"/>
      <protection locked="0"/>
    </xf>
    <xf numFmtId="177" fontId="32" fillId="10" borderId="16" xfId="1" applyNumberFormat="1" applyFont="1" applyFill="1" applyBorder="1" applyAlignment="1" applyProtection="1">
      <alignment horizontal="center" vertical="center"/>
      <protection locked="0"/>
    </xf>
  </cellXfs>
  <cellStyles count="9">
    <cellStyle name="Normal 2" xfId="6"/>
    <cellStyle name="Normal_Sheet1" xfId="2"/>
    <cellStyle name="一般" xfId="0" builtinId="0"/>
    <cellStyle name="一般 2" xfId="1"/>
    <cellStyle name="一般 2 3" xfId="8"/>
    <cellStyle name="一般 3 2" xfId="7"/>
    <cellStyle name="一般 4" xfId="3"/>
    <cellStyle name="一般 8 3" xfId="4"/>
    <cellStyle name="千分位" xfId="5" builtinId="3"/>
  </cellStyles>
  <dxfs count="0"/>
  <tableStyles count="0" defaultTableStyle="TableStyleMedium2" defaultPivotStyle="PivotStyleMedium9"/>
  <colors>
    <mruColors>
      <color rgb="FF00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75</xdr:row>
      <xdr:rowOff>666751</xdr:rowOff>
    </xdr:from>
    <xdr:to>
      <xdr:col>14</xdr:col>
      <xdr:colOff>2108064</xdr:colOff>
      <xdr:row>80</xdr:row>
      <xdr:rowOff>4080</xdr:rowOff>
    </xdr:to>
    <xdr:sp macro="" textlink="">
      <xdr:nvSpPr>
        <xdr:cNvPr id="4" name="矩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0" y="31537276"/>
          <a:ext cx="22824939" cy="2718704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zh-TW" altLang="en-US" sz="4400" b="1">
              <a:solidFill>
                <a:srgbClr val="0000FF"/>
              </a:solidFill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第一期款請依合約給付內容填寫，第二期款至尾款請依據表三本次須支付金額填入</a:t>
          </a:r>
        </a:p>
        <a:p>
          <a:pPr algn="ctr"/>
          <a:r>
            <a:rPr lang="en-US" altLang="zh-TW" sz="4400" b="1">
              <a:solidFill>
                <a:srgbClr val="0000FF"/>
              </a:solidFill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※</a:t>
          </a:r>
          <a:r>
            <a:rPr lang="zh-TW" altLang="en-US" sz="4400" b="1">
              <a:solidFill>
                <a:srgbClr val="0000FF"/>
              </a:solidFill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灰底欄位已設定公式，請勿填入金額</a:t>
          </a:r>
          <a:r>
            <a:rPr lang="en-US" altLang="zh-TW" sz="4400" b="1">
              <a:solidFill>
                <a:srgbClr val="0000FF"/>
              </a:solidFill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※</a:t>
          </a:r>
          <a:endParaRPr lang="zh-TW" altLang="en-US" sz="4400" b="1">
            <a:solidFill>
              <a:srgbClr val="0000FF"/>
            </a:solidFill>
            <a:latin typeface="微軟正黑體" panose="020B0604030504040204" pitchFamily="34" charset="-120"/>
            <a:ea typeface="微軟正黑體" panose="020B0604030504040204" pitchFamily="34" charset="-120"/>
            <a:cs typeface="+mn-cs"/>
          </a:endParaRPr>
        </a:p>
      </xdr:txBody>
    </xdr:sp>
    <xdr:clientData/>
  </xdr:twoCellAnchor>
  <xdr:twoCellAnchor>
    <xdr:from>
      <xdr:col>1</xdr:col>
      <xdr:colOff>11207</xdr:colOff>
      <xdr:row>32</xdr:row>
      <xdr:rowOff>0</xdr:rowOff>
    </xdr:from>
    <xdr:to>
      <xdr:col>12</xdr:col>
      <xdr:colOff>0</xdr:colOff>
      <xdr:row>37</xdr:row>
      <xdr:rowOff>27214</xdr:rowOff>
    </xdr:to>
    <xdr:sp macro="" textlink="">
      <xdr:nvSpPr>
        <xdr:cNvPr id="5" name="矩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544982" y="12334875"/>
          <a:ext cx="13714318" cy="2217964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zh-TW" sz="4400" b="1">
              <a:solidFill>
                <a:srgbClr val="0000FF"/>
              </a:solidFill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※</a:t>
          </a:r>
          <a:r>
            <a:rPr lang="zh-TW" altLang="en-US" sz="4400" b="1">
              <a:solidFill>
                <a:srgbClr val="0000FF"/>
              </a:solidFill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已設定公式，請勿直接填入金額</a:t>
          </a:r>
          <a:r>
            <a:rPr lang="en-US" altLang="zh-TW" sz="4400" b="1">
              <a:solidFill>
                <a:srgbClr val="0000FF"/>
              </a:solidFill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※</a:t>
          </a:r>
        </a:p>
      </xdr:txBody>
    </xdr:sp>
    <xdr:clientData/>
  </xdr:twoCellAnchor>
  <xdr:twoCellAnchor>
    <xdr:from>
      <xdr:col>1</xdr:col>
      <xdr:colOff>13606</xdr:colOff>
      <xdr:row>58</xdr:row>
      <xdr:rowOff>13609</xdr:rowOff>
    </xdr:from>
    <xdr:to>
      <xdr:col>10</xdr:col>
      <xdr:colOff>27213</xdr:colOff>
      <xdr:row>63</xdr:row>
      <xdr:rowOff>13607</xdr:rowOff>
    </xdr:to>
    <xdr:sp macro="" textlink="">
      <xdr:nvSpPr>
        <xdr:cNvPr id="6" name="矩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547381" y="23302234"/>
          <a:ext cx="11453132" cy="2190748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zh-TW" sz="4400" b="1">
              <a:solidFill>
                <a:srgbClr val="0000FF"/>
              </a:solidFill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※</a:t>
          </a:r>
          <a:r>
            <a:rPr lang="zh-TW" altLang="en-US" sz="4400" b="1">
              <a:solidFill>
                <a:srgbClr val="0000FF"/>
              </a:solidFill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已設定公式，請勿直接填入金額</a:t>
          </a:r>
          <a:r>
            <a:rPr lang="en-US" altLang="zh-TW" sz="4400" b="1">
              <a:solidFill>
                <a:srgbClr val="0000FF"/>
              </a:solidFill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※</a:t>
          </a:r>
        </a:p>
      </xdr:txBody>
    </xdr:sp>
    <xdr:clientData/>
  </xdr:twoCellAnchor>
  <xdr:twoCellAnchor>
    <xdr:from>
      <xdr:col>0</xdr:col>
      <xdr:colOff>3236686</xdr:colOff>
      <xdr:row>65</xdr:row>
      <xdr:rowOff>421821</xdr:rowOff>
    </xdr:from>
    <xdr:to>
      <xdr:col>7</xdr:col>
      <xdr:colOff>148166</xdr:colOff>
      <xdr:row>70</xdr:row>
      <xdr:rowOff>421819</xdr:rowOff>
    </xdr:to>
    <xdr:sp macro="" textlink="">
      <xdr:nvSpPr>
        <xdr:cNvPr id="9" name="矩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236686" y="26985988"/>
          <a:ext cx="7367813" cy="2169581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zh-TW" sz="3600" b="1">
              <a:solidFill>
                <a:srgbClr val="0000FF"/>
              </a:solidFill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※</a:t>
          </a:r>
          <a:r>
            <a:rPr lang="zh-TW" altLang="en-US" sz="3600" b="1">
              <a:solidFill>
                <a:srgbClr val="0000FF"/>
              </a:solidFill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已設定公式，請勿直接填入金額</a:t>
          </a:r>
          <a:r>
            <a:rPr lang="en-US" altLang="zh-TW" sz="3600" b="1">
              <a:solidFill>
                <a:srgbClr val="0000FF"/>
              </a:solidFill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※</a:t>
          </a:r>
        </a:p>
      </xdr:txBody>
    </xdr:sp>
    <xdr:clientData/>
  </xdr:twoCellAnchor>
  <xdr:twoCellAnchor>
    <xdr:from>
      <xdr:col>2</xdr:col>
      <xdr:colOff>40821</xdr:colOff>
      <xdr:row>15</xdr:row>
      <xdr:rowOff>136072</xdr:rowOff>
    </xdr:from>
    <xdr:to>
      <xdr:col>5</xdr:col>
      <xdr:colOff>898071</xdr:colOff>
      <xdr:row>17</xdr:row>
      <xdr:rowOff>54429</xdr:rowOff>
    </xdr:to>
    <xdr:sp macro="" textlink="">
      <xdr:nvSpPr>
        <xdr:cNvPr id="2" name="圓角矩形圖說文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034642" y="5946322"/>
          <a:ext cx="4830536" cy="789214"/>
        </a:xfrm>
        <a:prstGeom prst="wedgeRoundRectCallout">
          <a:avLst>
            <a:gd name="adj1" fmla="val -54256"/>
            <a:gd name="adj2" fmla="val -27744"/>
            <a:gd name="adj3" fmla="val 16667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TW" altLang="en-US" sz="2400" b="1">
              <a:latin typeface="微軟正黑體" panose="020B0604030504040204" pitchFamily="34" charset="-120"/>
              <a:ea typeface="微軟正黑體" panose="020B0604030504040204" pitchFamily="34" charset="-120"/>
            </a:rPr>
            <a:t>請依合約支付明細表將金額填入</a:t>
          </a:r>
        </a:p>
      </xdr:txBody>
    </xdr:sp>
    <xdr:clientData/>
  </xdr:twoCellAnchor>
  <xdr:twoCellAnchor>
    <xdr:from>
      <xdr:col>0</xdr:col>
      <xdr:colOff>1156605</xdr:colOff>
      <xdr:row>27</xdr:row>
      <xdr:rowOff>179615</xdr:rowOff>
    </xdr:from>
    <xdr:to>
      <xdr:col>2</xdr:col>
      <xdr:colOff>751416</xdr:colOff>
      <xdr:row>28</xdr:row>
      <xdr:rowOff>380999</xdr:rowOff>
    </xdr:to>
    <xdr:sp macro="" textlink="">
      <xdr:nvSpPr>
        <xdr:cNvPr id="10" name="圓角矩形圖說文字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156605" y="10075032"/>
          <a:ext cx="4166811" cy="635300"/>
        </a:xfrm>
        <a:prstGeom prst="wedgeRoundRectCallout">
          <a:avLst>
            <a:gd name="adj1" fmla="val 22341"/>
            <a:gd name="adj2" fmla="val 82984"/>
            <a:gd name="adj3" fmla="val 16667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TW" altLang="en-US" sz="2400" b="1">
              <a:latin typeface="微軟正黑體" panose="020B0604030504040204" pitchFamily="34" charset="-120"/>
              <a:ea typeface="微軟正黑體" panose="020B0604030504040204" pitchFamily="34" charset="-120"/>
            </a:rPr>
            <a:t>請填入受試者編號及返診日期</a:t>
          </a:r>
        </a:p>
      </xdr:txBody>
    </xdr:sp>
    <xdr:clientData/>
  </xdr:twoCellAnchor>
  <xdr:twoCellAnchor>
    <xdr:from>
      <xdr:col>5</xdr:col>
      <xdr:colOff>54429</xdr:colOff>
      <xdr:row>29</xdr:row>
      <xdr:rowOff>413660</xdr:rowOff>
    </xdr:from>
    <xdr:to>
      <xdr:col>8</xdr:col>
      <xdr:colOff>285750</xdr:colOff>
      <xdr:row>31</xdr:row>
      <xdr:rowOff>332017</xdr:rowOff>
    </xdr:to>
    <xdr:sp macro="" textlink="">
      <xdr:nvSpPr>
        <xdr:cNvPr id="11" name="圓角矩形圖說文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9021536" y="11449053"/>
          <a:ext cx="3946071" cy="789214"/>
        </a:xfrm>
        <a:prstGeom prst="wedgeRoundRectCallout">
          <a:avLst>
            <a:gd name="adj1" fmla="val -53776"/>
            <a:gd name="adj2" fmla="val -8778"/>
            <a:gd name="adj3" fmla="val 16667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TW" altLang="en-US" sz="2400" b="1">
              <a:latin typeface="微軟正黑體" panose="020B0604030504040204" pitchFamily="34" charset="-120"/>
              <a:ea typeface="微軟正黑體" panose="020B0604030504040204" pitchFamily="34" charset="-120"/>
            </a:rPr>
            <a:t>填入此次繳款各個返診次數</a:t>
          </a:r>
        </a:p>
      </xdr:txBody>
    </xdr:sp>
    <xdr:clientData/>
  </xdr:twoCellAnchor>
  <xdr:twoCellAnchor>
    <xdr:from>
      <xdr:col>1</xdr:col>
      <xdr:colOff>1301751</xdr:colOff>
      <xdr:row>41</xdr:row>
      <xdr:rowOff>72572</xdr:rowOff>
    </xdr:from>
    <xdr:to>
      <xdr:col>5</xdr:col>
      <xdr:colOff>947965</xdr:colOff>
      <xdr:row>42</xdr:row>
      <xdr:rowOff>424845</xdr:rowOff>
    </xdr:to>
    <xdr:sp macro="" textlink="">
      <xdr:nvSpPr>
        <xdr:cNvPr id="13" name="圓角矩形圖說文字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540251" y="15884072"/>
          <a:ext cx="4630964" cy="786190"/>
        </a:xfrm>
        <a:prstGeom prst="wedgeRoundRectCallout">
          <a:avLst>
            <a:gd name="adj1" fmla="val -54256"/>
            <a:gd name="adj2" fmla="val -27744"/>
            <a:gd name="adj3" fmla="val 16667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TW" altLang="zh-TW" sz="2800" b="1">
              <a:solidFill>
                <a:schemeClr val="lt1"/>
              </a:solidFill>
              <a:effectLst/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rPr>
            <a:t>請依合約將實支實付金額填入</a:t>
          </a:r>
          <a:endParaRPr lang="zh-TW" altLang="en-US" sz="2800" b="1">
            <a:latin typeface="微軟正黑體" panose="020B0604030504040204" pitchFamily="34" charset="-120"/>
            <a:ea typeface="微軟正黑體" panose="020B0604030504040204" pitchFamily="34" charset="-120"/>
          </a:endParaRPr>
        </a:p>
      </xdr:txBody>
    </xdr:sp>
    <xdr:clientData/>
  </xdr:twoCellAnchor>
  <xdr:twoCellAnchor>
    <xdr:from>
      <xdr:col>0</xdr:col>
      <xdr:colOff>2653394</xdr:colOff>
      <xdr:row>48</xdr:row>
      <xdr:rowOff>81643</xdr:rowOff>
    </xdr:from>
    <xdr:to>
      <xdr:col>3</xdr:col>
      <xdr:colOff>560615</xdr:colOff>
      <xdr:row>49</xdr:row>
      <xdr:rowOff>283026</xdr:rowOff>
    </xdr:to>
    <xdr:sp macro="" textlink="">
      <xdr:nvSpPr>
        <xdr:cNvPr id="15" name="圓角矩形圖說文字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653394" y="18941143"/>
          <a:ext cx="4261757" cy="636812"/>
        </a:xfrm>
        <a:prstGeom prst="wedgeRoundRectCallout">
          <a:avLst>
            <a:gd name="adj1" fmla="val 22341"/>
            <a:gd name="adj2" fmla="val 82984"/>
            <a:gd name="adj3" fmla="val 16667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TW" altLang="en-US" sz="2400" b="1">
              <a:latin typeface="微軟正黑體" panose="020B0604030504040204" pitchFamily="34" charset="-120"/>
              <a:ea typeface="微軟正黑體" panose="020B0604030504040204" pitchFamily="34" charset="-120"/>
            </a:rPr>
            <a:t>請填入受試者編號及返診日期</a:t>
          </a:r>
        </a:p>
      </xdr:txBody>
    </xdr:sp>
    <xdr:clientData/>
  </xdr:twoCellAnchor>
  <xdr:twoCellAnchor>
    <xdr:from>
      <xdr:col>3</xdr:col>
      <xdr:colOff>81642</xdr:colOff>
      <xdr:row>54</xdr:row>
      <xdr:rowOff>0</xdr:rowOff>
    </xdr:from>
    <xdr:to>
      <xdr:col>6</xdr:col>
      <xdr:colOff>122463</xdr:colOff>
      <xdr:row>56</xdr:row>
      <xdr:rowOff>106136</xdr:rowOff>
    </xdr:to>
    <xdr:sp macro="" textlink="">
      <xdr:nvSpPr>
        <xdr:cNvPr id="16" name="圓角矩形圖說文字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6436178" y="20832536"/>
          <a:ext cx="3946071" cy="732064"/>
        </a:xfrm>
        <a:prstGeom prst="wedgeRoundRectCallout">
          <a:avLst>
            <a:gd name="adj1" fmla="val -53776"/>
            <a:gd name="adj2" fmla="val -8778"/>
            <a:gd name="adj3" fmla="val 16667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TW" altLang="en-US" sz="2400" b="1">
              <a:latin typeface="微軟正黑體" panose="020B0604030504040204" pitchFamily="34" charset="-120"/>
              <a:ea typeface="微軟正黑體" panose="020B0604030504040204" pitchFamily="34" charset="-120"/>
            </a:rPr>
            <a:t>填入此次繳款各個返診次數</a:t>
          </a:r>
        </a:p>
      </xdr:txBody>
    </xdr:sp>
    <xdr:clientData/>
  </xdr:twoCellAnchor>
  <xdr:twoCellAnchor>
    <xdr:from>
      <xdr:col>8</xdr:col>
      <xdr:colOff>13608</xdr:colOff>
      <xdr:row>14</xdr:row>
      <xdr:rowOff>136072</xdr:rowOff>
    </xdr:from>
    <xdr:to>
      <xdr:col>10</xdr:col>
      <xdr:colOff>1469572</xdr:colOff>
      <xdr:row>16</xdr:row>
      <xdr:rowOff>54429</xdr:rowOff>
    </xdr:to>
    <xdr:sp macro="" textlink="">
      <xdr:nvSpPr>
        <xdr:cNvPr id="17" name="圓角矩形圖說文字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2695465" y="5497286"/>
          <a:ext cx="3741964" cy="789214"/>
        </a:xfrm>
        <a:prstGeom prst="wedgeRoundRectCallout">
          <a:avLst>
            <a:gd name="adj1" fmla="val -54256"/>
            <a:gd name="adj2" fmla="val -27744"/>
            <a:gd name="adj3" fmla="val 16667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TW" altLang="en-US" sz="2400" b="1">
              <a:latin typeface="微軟正黑體" panose="020B0604030504040204" pitchFamily="34" charset="-120"/>
              <a:ea typeface="微軟正黑體" panose="020B0604030504040204" pitchFamily="34" charset="-120"/>
            </a:rPr>
            <a:t>請依合約將回診名稱填入</a:t>
          </a:r>
        </a:p>
      </xdr:txBody>
    </xdr:sp>
    <xdr:clientData/>
  </xdr:twoCellAnchor>
  <xdr:twoCellAnchor>
    <xdr:from>
      <xdr:col>0</xdr:col>
      <xdr:colOff>1728106</xdr:colOff>
      <xdr:row>21</xdr:row>
      <xdr:rowOff>312966</xdr:rowOff>
    </xdr:from>
    <xdr:to>
      <xdr:col>3</xdr:col>
      <xdr:colOff>1170214</xdr:colOff>
      <xdr:row>23</xdr:row>
      <xdr:rowOff>217715</xdr:rowOff>
    </xdr:to>
    <xdr:sp macro="" textlink="">
      <xdr:nvSpPr>
        <xdr:cNvPr id="18" name="圓角矩形圖說文字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1728106" y="8821966"/>
          <a:ext cx="5807983" cy="587374"/>
        </a:xfrm>
        <a:prstGeom prst="wedgeRoundRectCallout">
          <a:avLst>
            <a:gd name="adj1" fmla="val -36021"/>
            <a:gd name="adj2" fmla="val -284869"/>
            <a:gd name="adj3" fmla="val 16667"/>
          </a:avLst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TW" altLang="en-US" sz="2400" b="1">
              <a:latin typeface="微軟正黑體" panose="020B0604030504040204" pitchFamily="34" charset="-120"/>
              <a:ea typeface="微軟正黑體" panose="020B0604030504040204" pitchFamily="34" charset="-120"/>
            </a:rPr>
            <a:t>包含掛號費、抽血、影像檢查等各項費用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02%20CTC&#24115;&#21209;\&#33298;&#23159;\status\2017&#24180;\9&#26376;\104-1-097&#37434;&#29642;9&#26376;stat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-Screening Log"/>
      <sheetName val="Subject Info"/>
      <sheetName val="Subject Enrollment Record"/>
      <sheetName val="Patient Status"/>
      <sheetName val="Recruitment Statu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86"/>
  <sheetViews>
    <sheetView tabSelected="1" zoomScale="55" zoomScaleNormal="55" workbookViewId="0">
      <selection activeCell="L77" sqref="L77"/>
    </sheetView>
  </sheetViews>
  <sheetFormatPr defaultColWidth="9" defaultRowHeight="15.75"/>
  <cols>
    <col min="1" max="1" width="46.375" style="3" customWidth="1"/>
    <col min="2" max="2" width="19.125" style="3" customWidth="1"/>
    <col min="3" max="3" width="17.875" style="3" customWidth="1"/>
    <col min="4" max="4" width="16.125" style="3" customWidth="1"/>
    <col min="5" max="5" width="18.25" style="3" customWidth="1"/>
    <col min="6" max="6" width="17" style="3" customWidth="1"/>
    <col min="7" max="7" width="15" style="3" customWidth="1"/>
    <col min="8" max="8" width="16.75" style="3" customWidth="1"/>
    <col min="9" max="10" width="15" style="3" customWidth="1"/>
    <col min="11" max="11" width="26.25" style="3" bestFit="1" customWidth="1"/>
    <col min="12" max="12" width="15" style="3" customWidth="1"/>
    <col min="13" max="13" width="19.125" style="3" customWidth="1"/>
    <col min="14" max="14" width="15" style="3" customWidth="1"/>
    <col min="15" max="16" width="27.875" style="3" bestFit="1" customWidth="1"/>
    <col min="17" max="16384" width="9" style="3"/>
  </cols>
  <sheetData>
    <row r="1" spans="1:14" ht="30.75">
      <c r="A1" s="64" t="s">
        <v>47</v>
      </c>
      <c r="B1" s="65"/>
      <c r="C1" s="65"/>
      <c r="D1" s="65"/>
      <c r="E1" s="65"/>
      <c r="F1" s="65"/>
      <c r="G1" s="65"/>
      <c r="H1" s="65"/>
      <c r="I1" s="40"/>
      <c r="J1" s="40"/>
      <c r="K1" s="40"/>
      <c r="L1" s="40"/>
      <c r="M1" s="40"/>
      <c r="N1" s="40"/>
    </row>
    <row r="2" spans="1:14" ht="30.75">
      <c r="A2" s="66" t="s">
        <v>48</v>
      </c>
      <c r="B2" s="65"/>
      <c r="C2" s="65"/>
      <c r="D2" s="65"/>
      <c r="E2" s="65"/>
      <c r="F2" s="65"/>
      <c r="G2" s="65"/>
      <c r="H2" s="65"/>
      <c r="I2" s="40"/>
      <c r="J2" s="40"/>
      <c r="K2" s="40"/>
      <c r="L2" s="40"/>
      <c r="M2" s="40"/>
      <c r="N2" s="40"/>
    </row>
    <row r="3" spans="1:14" ht="30.75">
      <c r="A3" s="64" t="s">
        <v>103</v>
      </c>
      <c r="B3" s="67"/>
      <c r="C3" s="67"/>
      <c r="D3" s="67"/>
      <c r="E3" s="67"/>
      <c r="F3" s="67"/>
      <c r="G3" s="67"/>
      <c r="H3" s="67"/>
      <c r="I3" s="40"/>
      <c r="J3" s="40"/>
      <c r="K3" s="40"/>
      <c r="L3" s="40"/>
      <c r="M3" s="40"/>
      <c r="N3" s="40"/>
    </row>
    <row r="4" spans="1:14" ht="30.75">
      <c r="A4" s="64" t="s">
        <v>130</v>
      </c>
      <c r="B4" s="67"/>
      <c r="C4" s="67"/>
      <c r="D4" s="67"/>
      <c r="E4" s="67"/>
      <c r="F4" s="67"/>
      <c r="G4" s="67"/>
      <c r="H4" s="67"/>
      <c r="I4" s="40"/>
      <c r="J4" s="40"/>
      <c r="K4" s="40"/>
      <c r="L4" s="40"/>
      <c r="M4" s="40"/>
      <c r="N4" s="40"/>
    </row>
    <row r="5" spans="1:14" ht="30.75">
      <c r="A5" s="64" t="s">
        <v>157</v>
      </c>
      <c r="B5" s="67"/>
      <c r="C5" s="67"/>
      <c r="D5" s="67"/>
      <c r="E5" s="67"/>
      <c r="F5" s="67"/>
      <c r="G5" s="67"/>
      <c r="H5" s="67"/>
      <c r="I5" s="40"/>
      <c r="J5" s="40"/>
      <c r="K5" s="40"/>
      <c r="L5" s="40"/>
      <c r="M5" s="40"/>
      <c r="N5" s="40"/>
    </row>
    <row r="6" spans="1:14" ht="30.75">
      <c r="A6" s="64" t="s">
        <v>158</v>
      </c>
      <c r="B6" s="67"/>
      <c r="C6" s="67"/>
      <c r="D6" s="67"/>
      <c r="E6" s="67"/>
      <c r="F6" s="67"/>
      <c r="G6" s="67"/>
      <c r="H6" s="67"/>
      <c r="I6" s="41"/>
      <c r="J6" s="41"/>
      <c r="K6" s="41"/>
      <c r="L6" s="41"/>
      <c r="M6" s="41"/>
      <c r="N6" s="41"/>
    </row>
    <row r="7" spans="1:14" s="17" customFormat="1" ht="30.75">
      <c r="A7" s="64" t="s">
        <v>49</v>
      </c>
      <c r="B7" s="67"/>
      <c r="C7" s="67"/>
      <c r="D7" s="67"/>
      <c r="E7" s="67"/>
      <c r="F7" s="67"/>
      <c r="G7" s="67"/>
      <c r="H7" s="67"/>
      <c r="I7" s="46"/>
      <c r="J7" s="46"/>
      <c r="K7" s="46"/>
      <c r="L7" s="46"/>
      <c r="M7" s="46"/>
      <c r="N7" s="46"/>
    </row>
    <row r="8" spans="1:14" ht="30.75">
      <c r="A8" s="64" t="s">
        <v>50</v>
      </c>
      <c r="B8" s="67"/>
      <c r="C8" s="67"/>
      <c r="D8" s="67"/>
      <c r="E8" s="67"/>
      <c r="F8" s="67"/>
      <c r="G8" s="67"/>
      <c r="H8" s="67"/>
      <c r="I8" s="40"/>
      <c r="J8" s="40"/>
      <c r="K8" s="40"/>
      <c r="L8" s="40"/>
      <c r="M8" s="40"/>
      <c r="N8" s="40"/>
    </row>
    <row r="9" spans="1:14" ht="30.75">
      <c r="A9" s="68" t="s">
        <v>159</v>
      </c>
      <c r="B9" s="69"/>
      <c r="C9" s="69"/>
      <c r="D9" s="69"/>
      <c r="E9" s="69"/>
      <c r="F9" s="69"/>
      <c r="G9" s="69"/>
      <c r="H9" s="69"/>
      <c r="I9" s="42"/>
      <c r="J9" s="42"/>
      <c r="K9" s="42"/>
      <c r="L9" s="42"/>
      <c r="M9" s="42"/>
      <c r="N9" s="42"/>
    </row>
    <row r="10" spans="1:14" ht="30.75">
      <c r="A10" s="64" t="s">
        <v>160</v>
      </c>
      <c r="B10" s="67"/>
      <c r="C10" s="67"/>
      <c r="D10" s="67"/>
      <c r="E10" s="67"/>
      <c r="F10" s="67"/>
      <c r="G10" s="67"/>
      <c r="H10" s="67"/>
      <c r="I10" s="41"/>
      <c r="J10" s="41"/>
      <c r="K10" s="41"/>
      <c r="L10" s="41"/>
      <c r="M10" s="41"/>
      <c r="N10" s="41"/>
    </row>
    <row r="11" spans="1:14" ht="30">
      <c r="A11" s="104"/>
      <c r="B11" s="69"/>
      <c r="C11" s="69"/>
      <c r="D11" s="69"/>
      <c r="E11" s="69"/>
      <c r="F11" s="69"/>
      <c r="G11" s="69"/>
      <c r="H11" s="69"/>
      <c r="I11" s="42"/>
      <c r="J11" s="42"/>
      <c r="K11" s="42"/>
      <c r="L11" s="42"/>
      <c r="M11" s="42"/>
      <c r="N11" s="42"/>
    </row>
    <row r="12" spans="1:14" ht="20.25">
      <c r="A12" s="70"/>
      <c r="B12" s="69"/>
      <c r="C12" s="69"/>
      <c r="D12" s="69"/>
      <c r="E12" s="69"/>
      <c r="F12" s="69"/>
      <c r="G12" s="69"/>
      <c r="H12" s="69"/>
      <c r="I12" s="42"/>
      <c r="J12" s="42"/>
      <c r="K12" s="42"/>
      <c r="L12" s="42"/>
      <c r="M12" s="42"/>
      <c r="N12" s="42"/>
    </row>
    <row r="13" spans="1:14" ht="27" customHeight="1">
      <c r="A13" s="248" t="s">
        <v>51</v>
      </c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49"/>
    </row>
    <row r="14" spans="1:14" ht="34.5" customHeight="1">
      <c r="A14" s="105" t="s">
        <v>97</v>
      </c>
      <c r="B14" s="35" t="s">
        <v>52</v>
      </c>
      <c r="C14" s="36" t="s">
        <v>30</v>
      </c>
      <c r="D14" s="34"/>
      <c r="E14" s="35" t="s">
        <v>53</v>
      </c>
      <c r="F14" s="36" t="s">
        <v>30</v>
      </c>
      <c r="G14" s="34"/>
      <c r="H14" s="34"/>
      <c r="I14" s="34"/>
      <c r="J14" s="34"/>
      <c r="K14" s="34"/>
      <c r="L14" s="33"/>
    </row>
    <row r="15" spans="1:14" s="2" customFormat="1" ht="34.5" customHeight="1">
      <c r="A15" s="5" t="s">
        <v>54</v>
      </c>
      <c r="B15" s="5" t="s">
        <v>1</v>
      </c>
      <c r="C15" s="5" t="s">
        <v>32</v>
      </c>
      <c r="D15" s="5" t="s">
        <v>33</v>
      </c>
      <c r="E15" s="5" t="s">
        <v>34</v>
      </c>
      <c r="F15" s="5" t="s">
        <v>6</v>
      </c>
      <c r="G15" s="5" t="s">
        <v>35</v>
      </c>
      <c r="H15" s="212" t="s">
        <v>8</v>
      </c>
      <c r="I15" s="5" t="s">
        <v>9</v>
      </c>
      <c r="J15" s="5" t="s">
        <v>36</v>
      </c>
      <c r="K15" s="5" t="s">
        <v>11</v>
      </c>
      <c r="L15" s="5" t="s">
        <v>37</v>
      </c>
    </row>
    <row r="16" spans="1:14" s="1" customFormat="1" ht="34.5" customHeight="1">
      <c r="A16" s="15" t="s">
        <v>2</v>
      </c>
      <c r="B16" s="180">
        <v>5000</v>
      </c>
      <c r="C16" s="29">
        <v>5000</v>
      </c>
      <c r="D16" s="29">
        <v>4000</v>
      </c>
      <c r="E16" s="29">
        <v>4000</v>
      </c>
      <c r="F16" s="29">
        <v>4000</v>
      </c>
      <c r="G16" s="29">
        <v>4000</v>
      </c>
      <c r="H16" s="29">
        <v>4000</v>
      </c>
      <c r="I16" s="29">
        <v>4000</v>
      </c>
      <c r="J16" s="29">
        <v>4000</v>
      </c>
      <c r="K16" s="29">
        <v>4000</v>
      </c>
      <c r="L16" s="29">
        <v>4000</v>
      </c>
    </row>
    <row r="17" spans="1:13" s="1" customFormat="1" ht="34.5" customHeight="1">
      <c r="A17" s="15" t="s">
        <v>12</v>
      </c>
      <c r="B17" s="29">
        <v>3000</v>
      </c>
      <c r="C17" s="29">
        <v>3000</v>
      </c>
      <c r="D17" s="29">
        <v>2000</v>
      </c>
      <c r="E17" s="29">
        <v>2000</v>
      </c>
      <c r="F17" s="29">
        <v>2000</v>
      </c>
      <c r="G17" s="29">
        <v>2000</v>
      </c>
      <c r="H17" s="29">
        <v>2000</v>
      </c>
      <c r="I17" s="29">
        <v>2000</v>
      </c>
      <c r="J17" s="29">
        <v>2000</v>
      </c>
      <c r="K17" s="29">
        <v>2000</v>
      </c>
      <c r="L17" s="29">
        <v>2000</v>
      </c>
    </row>
    <row r="18" spans="1:13" s="1" customFormat="1" ht="34.5" customHeight="1">
      <c r="A18" s="30" t="s">
        <v>55</v>
      </c>
      <c r="B18" s="31">
        <v>1000</v>
      </c>
      <c r="C18" s="31">
        <v>1000</v>
      </c>
      <c r="D18" s="29">
        <v>1000</v>
      </c>
      <c r="E18" s="29">
        <v>1000</v>
      </c>
      <c r="F18" s="29">
        <v>1000</v>
      </c>
      <c r="G18" s="29">
        <v>1000</v>
      </c>
      <c r="H18" s="29">
        <v>1000</v>
      </c>
      <c r="I18" s="29">
        <v>1000</v>
      </c>
      <c r="J18" s="29">
        <v>1000</v>
      </c>
      <c r="K18" s="29">
        <v>1000</v>
      </c>
      <c r="L18" s="29">
        <v>1000</v>
      </c>
    </row>
    <row r="19" spans="1:13" s="1" customFormat="1" ht="34.5" customHeight="1">
      <c r="A19" s="224" t="s">
        <v>127</v>
      </c>
      <c r="B19" s="22">
        <v>6000</v>
      </c>
      <c r="C19" s="22">
        <v>6000</v>
      </c>
      <c r="D19" s="22">
        <v>600</v>
      </c>
      <c r="E19" s="22">
        <v>600</v>
      </c>
      <c r="F19" s="22">
        <v>600</v>
      </c>
      <c r="G19" s="22">
        <v>600</v>
      </c>
      <c r="H19" s="22">
        <v>600</v>
      </c>
      <c r="I19" s="22">
        <v>600</v>
      </c>
      <c r="J19" s="22">
        <v>600</v>
      </c>
      <c r="K19" s="22">
        <v>600</v>
      </c>
      <c r="L19" s="22">
        <v>600</v>
      </c>
    </row>
    <row r="20" spans="1:13" s="1" customFormat="1" ht="34.5" customHeight="1">
      <c r="A20" s="228" t="s">
        <v>131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1:13" s="1" customFormat="1" ht="34.5" customHeight="1">
      <c r="A21" s="224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</row>
    <row r="22" spans="1:13" s="1" customFormat="1" ht="34.5" customHeight="1">
      <c r="A22" s="37" t="s">
        <v>57</v>
      </c>
      <c r="B22" s="38">
        <f t="shared" ref="B22:L22" si="0">SUM(B16:B19)</f>
        <v>15000</v>
      </c>
      <c r="C22" s="38">
        <f t="shared" si="0"/>
        <v>15000</v>
      </c>
      <c r="D22" s="38">
        <f t="shared" si="0"/>
        <v>7600</v>
      </c>
      <c r="E22" s="38">
        <f t="shared" si="0"/>
        <v>7600</v>
      </c>
      <c r="F22" s="38">
        <f t="shared" si="0"/>
        <v>7600</v>
      </c>
      <c r="G22" s="38">
        <f t="shared" si="0"/>
        <v>7600</v>
      </c>
      <c r="H22" s="38">
        <f t="shared" si="0"/>
        <v>7600</v>
      </c>
      <c r="I22" s="38">
        <f t="shared" si="0"/>
        <v>7600</v>
      </c>
      <c r="J22" s="38">
        <f t="shared" si="0"/>
        <v>7600</v>
      </c>
      <c r="K22" s="38">
        <f t="shared" si="0"/>
        <v>7600</v>
      </c>
      <c r="L22" s="38">
        <f t="shared" si="0"/>
        <v>7600</v>
      </c>
    </row>
    <row r="23" spans="1:13" s="1" customFormat="1" ht="18.75" customHeight="1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</row>
    <row r="24" spans="1:13" ht="34.5" customHeight="1" thickBot="1">
      <c r="A24" s="5" t="s">
        <v>13</v>
      </c>
      <c r="B24" s="5" t="s">
        <v>28</v>
      </c>
      <c r="C24" s="5" t="s">
        <v>23</v>
      </c>
      <c r="D24" s="6" t="s">
        <v>4</v>
      </c>
      <c r="E24" s="6" t="s">
        <v>5</v>
      </c>
      <c r="F24" s="6" t="s">
        <v>6</v>
      </c>
      <c r="G24" s="6" t="s">
        <v>7</v>
      </c>
      <c r="H24" s="6" t="s">
        <v>8</v>
      </c>
      <c r="I24" s="6" t="s">
        <v>9</v>
      </c>
      <c r="J24" s="6" t="s">
        <v>10</v>
      </c>
      <c r="K24" s="6" t="s">
        <v>11</v>
      </c>
      <c r="L24" s="6" t="s">
        <v>0</v>
      </c>
    </row>
    <row r="25" spans="1:13" ht="34.5" customHeight="1">
      <c r="A25" s="15" t="s">
        <v>14</v>
      </c>
      <c r="B25" s="20" t="s">
        <v>27</v>
      </c>
      <c r="C25" s="26" t="s">
        <v>20</v>
      </c>
      <c r="D25" s="26" t="s">
        <v>20</v>
      </c>
      <c r="E25" s="26" t="s">
        <v>20</v>
      </c>
      <c r="F25" s="26" t="s">
        <v>20</v>
      </c>
      <c r="G25" s="22"/>
      <c r="H25" s="21"/>
      <c r="I25" s="22"/>
      <c r="J25" s="23"/>
      <c r="K25" s="7"/>
      <c r="L25" s="7"/>
      <c r="M25" s="71" t="s">
        <v>58</v>
      </c>
    </row>
    <row r="26" spans="1:13" ht="34.5" customHeight="1">
      <c r="A26" s="15" t="s">
        <v>15</v>
      </c>
      <c r="B26" s="20" t="s">
        <v>27</v>
      </c>
      <c r="C26" s="26" t="s">
        <v>20</v>
      </c>
      <c r="D26" s="26" t="s">
        <v>20</v>
      </c>
      <c r="E26" s="26" t="s">
        <v>20</v>
      </c>
      <c r="F26" s="26" t="s">
        <v>20</v>
      </c>
      <c r="G26" s="26" t="s">
        <v>20</v>
      </c>
      <c r="H26" s="24" t="s">
        <v>21</v>
      </c>
      <c r="I26" s="24" t="s">
        <v>21</v>
      </c>
      <c r="J26" s="24" t="s">
        <v>21</v>
      </c>
      <c r="K26" s="7"/>
      <c r="L26" s="7"/>
      <c r="M26" s="227" t="s">
        <v>59</v>
      </c>
    </row>
    <row r="27" spans="1:13" ht="34.5" customHeight="1">
      <c r="A27" s="15" t="s">
        <v>16</v>
      </c>
      <c r="B27" s="20" t="s">
        <v>27</v>
      </c>
      <c r="C27" s="26" t="s">
        <v>20</v>
      </c>
      <c r="D27" s="26" t="s">
        <v>20</v>
      </c>
      <c r="E27" s="24" t="s">
        <v>21</v>
      </c>
      <c r="F27" s="24" t="s">
        <v>21</v>
      </c>
      <c r="G27" s="24" t="s">
        <v>21</v>
      </c>
      <c r="H27" s="24" t="s">
        <v>21</v>
      </c>
      <c r="I27" s="23"/>
      <c r="J27" s="23"/>
      <c r="K27" s="7"/>
      <c r="L27" s="7"/>
      <c r="M27" s="27" t="s">
        <v>117</v>
      </c>
    </row>
    <row r="28" spans="1:13" ht="34.5" customHeight="1" thickBot="1">
      <c r="A28" s="15" t="s">
        <v>17</v>
      </c>
      <c r="B28" s="20" t="s">
        <v>27</v>
      </c>
      <c r="C28" s="24" t="s">
        <v>21</v>
      </c>
      <c r="D28" s="24" t="s">
        <v>21</v>
      </c>
      <c r="E28" s="24" t="s">
        <v>21</v>
      </c>
      <c r="F28" s="24" t="s">
        <v>21</v>
      </c>
      <c r="G28" s="24" t="s">
        <v>21</v>
      </c>
      <c r="H28" s="181"/>
      <c r="I28" s="23"/>
      <c r="J28" s="23"/>
      <c r="K28" s="7"/>
      <c r="L28" s="7"/>
      <c r="M28" s="19" t="s">
        <v>99</v>
      </c>
    </row>
    <row r="29" spans="1:13" ht="34.5" customHeight="1">
      <c r="A29" s="15" t="s">
        <v>18</v>
      </c>
      <c r="B29" s="20" t="s">
        <v>29</v>
      </c>
      <c r="C29" s="24" t="s">
        <v>21</v>
      </c>
      <c r="D29" s="24" t="s">
        <v>21</v>
      </c>
      <c r="E29" s="24" t="s">
        <v>21</v>
      </c>
      <c r="F29" s="25" t="s">
        <v>113</v>
      </c>
      <c r="G29" s="25"/>
      <c r="H29" s="23"/>
      <c r="I29" s="23"/>
      <c r="J29" s="23"/>
      <c r="K29" s="7"/>
      <c r="L29" s="7"/>
    </row>
    <row r="30" spans="1:13" ht="34.5" customHeight="1" thickBot="1">
      <c r="A30" s="15" t="s">
        <v>19</v>
      </c>
      <c r="B30" s="199" t="s">
        <v>20</v>
      </c>
      <c r="C30" s="25"/>
      <c r="D30" s="25"/>
      <c r="E30" s="25"/>
      <c r="F30" s="25"/>
      <c r="G30" s="25"/>
      <c r="H30" s="23"/>
      <c r="I30" s="23"/>
      <c r="J30" s="23"/>
      <c r="K30" s="7"/>
      <c r="L30" s="7"/>
    </row>
    <row r="31" spans="1:13" s="8" customFormat="1" ht="34.5" customHeight="1">
      <c r="A31" s="193" t="s">
        <v>115</v>
      </c>
      <c r="B31" s="11">
        <v>1</v>
      </c>
      <c r="C31" s="11">
        <v>2</v>
      </c>
      <c r="D31" s="11">
        <v>2</v>
      </c>
      <c r="E31" s="198">
        <v>3</v>
      </c>
      <c r="F31" s="11">
        <v>2</v>
      </c>
      <c r="G31" s="11">
        <v>2</v>
      </c>
      <c r="H31" s="11">
        <v>2</v>
      </c>
      <c r="I31" s="11">
        <v>1</v>
      </c>
      <c r="J31" s="11">
        <v>1</v>
      </c>
      <c r="K31" s="11"/>
      <c r="L31" s="11"/>
    </row>
    <row r="32" spans="1:13" ht="21.75" customHeight="1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73" t="s">
        <v>61</v>
      </c>
    </row>
    <row r="33" spans="1:15" ht="34.5" customHeight="1">
      <c r="A33" s="18" t="s">
        <v>62</v>
      </c>
      <c r="B33" s="28">
        <f t="shared" ref="B33:L33" si="1">B31*B16</f>
        <v>5000</v>
      </c>
      <c r="C33" s="28">
        <f t="shared" si="1"/>
        <v>10000</v>
      </c>
      <c r="D33" s="28">
        <f t="shared" si="1"/>
        <v>8000</v>
      </c>
      <c r="E33" s="28">
        <f t="shared" si="1"/>
        <v>12000</v>
      </c>
      <c r="F33" s="28">
        <f t="shared" si="1"/>
        <v>8000</v>
      </c>
      <c r="G33" s="28">
        <f t="shared" si="1"/>
        <v>8000</v>
      </c>
      <c r="H33" s="28">
        <f t="shared" si="1"/>
        <v>8000</v>
      </c>
      <c r="I33" s="28">
        <f t="shared" si="1"/>
        <v>4000</v>
      </c>
      <c r="J33" s="28">
        <f t="shared" si="1"/>
        <v>4000</v>
      </c>
      <c r="K33" s="28">
        <f t="shared" si="1"/>
        <v>0</v>
      </c>
      <c r="L33" s="28">
        <f t="shared" si="1"/>
        <v>0</v>
      </c>
      <c r="M33" s="52">
        <f>SUM(B33:L33)</f>
        <v>67000</v>
      </c>
    </row>
    <row r="34" spans="1:15" ht="34.5" customHeight="1">
      <c r="A34" s="18" t="s">
        <v>63</v>
      </c>
      <c r="B34" s="28">
        <f t="shared" ref="B34:L34" si="2">B31*B17</f>
        <v>3000</v>
      </c>
      <c r="C34" s="28">
        <f t="shared" si="2"/>
        <v>6000</v>
      </c>
      <c r="D34" s="28">
        <f t="shared" si="2"/>
        <v>4000</v>
      </c>
      <c r="E34" s="28">
        <f t="shared" si="2"/>
        <v>6000</v>
      </c>
      <c r="F34" s="28">
        <f t="shared" si="2"/>
        <v>4000</v>
      </c>
      <c r="G34" s="28">
        <f t="shared" si="2"/>
        <v>4000</v>
      </c>
      <c r="H34" s="28">
        <f t="shared" si="2"/>
        <v>4000</v>
      </c>
      <c r="I34" s="28">
        <f t="shared" si="2"/>
        <v>2000</v>
      </c>
      <c r="J34" s="28">
        <f t="shared" si="2"/>
        <v>2000</v>
      </c>
      <c r="K34" s="28">
        <f t="shared" si="2"/>
        <v>0</v>
      </c>
      <c r="L34" s="28">
        <f t="shared" si="2"/>
        <v>0</v>
      </c>
      <c r="M34" s="52">
        <f>SUM(B34:L34)</f>
        <v>35000</v>
      </c>
    </row>
    <row r="35" spans="1:15" ht="34.5" customHeight="1">
      <c r="A35" s="18" t="s">
        <v>64</v>
      </c>
      <c r="B35" s="28">
        <f t="shared" ref="B35:L35" si="3">B31*B18</f>
        <v>1000</v>
      </c>
      <c r="C35" s="28">
        <f t="shared" si="3"/>
        <v>2000</v>
      </c>
      <c r="D35" s="28">
        <f t="shared" si="3"/>
        <v>2000</v>
      </c>
      <c r="E35" s="28">
        <f t="shared" si="3"/>
        <v>3000</v>
      </c>
      <c r="F35" s="28">
        <f t="shared" si="3"/>
        <v>2000</v>
      </c>
      <c r="G35" s="28">
        <f t="shared" si="3"/>
        <v>2000</v>
      </c>
      <c r="H35" s="28">
        <f t="shared" si="3"/>
        <v>2000</v>
      </c>
      <c r="I35" s="28">
        <f t="shared" si="3"/>
        <v>1000</v>
      </c>
      <c r="J35" s="28">
        <f t="shared" si="3"/>
        <v>1000</v>
      </c>
      <c r="K35" s="28">
        <f t="shared" si="3"/>
        <v>0</v>
      </c>
      <c r="L35" s="28">
        <f t="shared" si="3"/>
        <v>0</v>
      </c>
      <c r="M35" s="52">
        <f>SUM(B35:L35)</f>
        <v>16000</v>
      </c>
    </row>
    <row r="36" spans="1:15" ht="34.5" customHeight="1" thickBot="1">
      <c r="A36" s="74" t="s">
        <v>65</v>
      </c>
      <c r="B36" s="45">
        <f t="shared" ref="B36:L36" si="4">B31*B19</f>
        <v>6000</v>
      </c>
      <c r="C36" s="45">
        <f t="shared" si="4"/>
        <v>12000</v>
      </c>
      <c r="D36" s="45">
        <f t="shared" si="4"/>
        <v>1200</v>
      </c>
      <c r="E36" s="45">
        <f t="shared" si="4"/>
        <v>1800</v>
      </c>
      <c r="F36" s="45">
        <f t="shared" si="4"/>
        <v>1200</v>
      </c>
      <c r="G36" s="45">
        <f t="shared" si="4"/>
        <v>1200</v>
      </c>
      <c r="H36" s="45">
        <f t="shared" si="4"/>
        <v>1200</v>
      </c>
      <c r="I36" s="45">
        <f t="shared" si="4"/>
        <v>600</v>
      </c>
      <c r="J36" s="45">
        <f t="shared" si="4"/>
        <v>600</v>
      </c>
      <c r="K36" s="45">
        <f t="shared" si="4"/>
        <v>0</v>
      </c>
      <c r="L36" s="45">
        <f t="shared" si="4"/>
        <v>0</v>
      </c>
      <c r="M36" s="52">
        <f>SUM(B36:L36)</f>
        <v>25800</v>
      </c>
    </row>
    <row r="37" spans="1:15" ht="34.5" customHeight="1">
      <c r="A37" s="102" t="s">
        <v>95</v>
      </c>
      <c r="B37" s="43">
        <f>SUM(B33:B36)</f>
        <v>15000</v>
      </c>
      <c r="C37" s="43">
        <f t="shared" ref="C37:L37" si="5">SUM(C33:C36)</f>
        <v>30000</v>
      </c>
      <c r="D37" s="43">
        <f t="shared" si="5"/>
        <v>15200</v>
      </c>
      <c r="E37" s="43">
        <f t="shared" si="5"/>
        <v>22800</v>
      </c>
      <c r="F37" s="43">
        <f t="shared" si="5"/>
        <v>15200</v>
      </c>
      <c r="G37" s="43">
        <f t="shared" si="5"/>
        <v>15200</v>
      </c>
      <c r="H37" s="43">
        <f t="shared" si="5"/>
        <v>15200</v>
      </c>
      <c r="I37" s="43">
        <f t="shared" si="5"/>
        <v>7600</v>
      </c>
      <c r="J37" s="43">
        <f t="shared" si="5"/>
        <v>7600</v>
      </c>
      <c r="K37" s="44">
        <f t="shared" si="5"/>
        <v>0</v>
      </c>
      <c r="L37" s="44">
        <f t="shared" si="5"/>
        <v>0</v>
      </c>
      <c r="M37" s="52">
        <f>SUM(B37:L37)</f>
        <v>143800</v>
      </c>
    </row>
    <row r="38" spans="1:15" ht="34.5" customHeight="1">
      <c r="A38" s="13"/>
      <c r="B38" s="14"/>
      <c r="C38" s="14"/>
      <c r="D38" s="14"/>
      <c r="E38" s="14"/>
      <c r="F38" s="14"/>
      <c r="G38" s="14"/>
      <c r="H38" s="14"/>
      <c r="I38" s="14"/>
      <c r="J38" s="14"/>
      <c r="K38" s="13"/>
      <c r="L38" s="13"/>
      <c r="M38" s="13"/>
      <c r="N38" s="13"/>
      <c r="O38" s="13"/>
    </row>
    <row r="39" spans="1:15" s="1" customFormat="1" ht="34.5" customHeight="1">
      <c r="A39" s="106" t="s">
        <v>134</v>
      </c>
      <c r="B39" s="10"/>
      <c r="C39" s="10"/>
      <c r="D39" s="4"/>
      <c r="E39" s="4"/>
      <c r="F39" s="4"/>
      <c r="G39" s="4"/>
      <c r="H39" s="4"/>
      <c r="I39" s="4"/>
      <c r="J39" s="4"/>
      <c r="K39" s="4"/>
      <c r="L39" s="4"/>
    </row>
    <row r="40" spans="1:15" ht="34.5" customHeight="1">
      <c r="A40" s="92" t="s">
        <v>66</v>
      </c>
      <c r="B40" s="250" t="s">
        <v>85</v>
      </c>
      <c r="C40" s="251"/>
      <c r="D40" s="251"/>
      <c r="E40" s="252" t="s">
        <v>86</v>
      </c>
      <c r="F40" s="252"/>
      <c r="G40" s="252"/>
      <c r="H40" s="253" t="s">
        <v>87</v>
      </c>
      <c r="I40" s="253"/>
      <c r="J40" s="253"/>
      <c r="K40" s="53"/>
      <c r="L40" s="53"/>
    </row>
    <row r="41" spans="1:15" ht="34.5" customHeight="1">
      <c r="A41" s="235" t="s">
        <v>136</v>
      </c>
      <c r="B41" s="230" t="s">
        <v>38</v>
      </c>
      <c r="C41" s="230" t="s">
        <v>39</v>
      </c>
      <c r="D41" s="230" t="s">
        <v>40</v>
      </c>
      <c r="E41" s="231" t="s">
        <v>41</v>
      </c>
      <c r="F41" s="231" t="s">
        <v>42</v>
      </c>
      <c r="G41" s="231" t="s">
        <v>40</v>
      </c>
      <c r="H41" s="232" t="s">
        <v>41</v>
      </c>
      <c r="I41" s="232" t="s">
        <v>42</v>
      </c>
      <c r="J41" s="232" t="s">
        <v>40</v>
      </c>
      <c r="K41" s="53"/>
      <c r="L41" s="53"/>
    </row>
    <row r="42" spans="1:15" ht="34.5" customHeight="1">
      <c r="A42" s="81" t="s">
        <v>2</v>
      </c>
      <c r="B42" s="180">
        <v>4000</v>
      </c>
      <c r="C42" s="233">
        <v>4000</v>
      </c>
      <c r="D42" s="233">
        <v>4000</v>
      </c>
      <c r="E42" s="233">
        <v>4000</v>
      </c>
      <c r="F42" s="233">
        <v>4000</v>
      </c>
      <c r="G42" s="233">
        <v>4000</v>
      </c>
      <c r="H42" s="233">
        <v>0</v>
      </c>
      <c r="I42" s="233">
        <v>0</v>
      </c>
      <c r="J42" s="233">
        <v>0</v>
      </c>
      <c r="K42" s="53"/>
      <c r="L42" s="53"/>
    </row>
    <row r="43" spans="1:15" ht="34.5" customHeight="1">
      <c r="A43" s="81" t="s">
        <v>12</v>
      </c>
      <c r="B43" s="233">
        <v>2000</v>
      </c>
      <c r="C43" s="233">
        <v>2000</v>
      </c>
      <c r="D43" s="233">
        <v>2000</v>
      </c>
      <c r="E43" s="233">
        <v>2000</v>
      </c>
      <c r="F43" s="233">
        <v>2000</v>
      </c>
      <c r="G43" s="233">
        <v>2000</v>
      </c>
      <c r="H43" s="233">
        <v>0</v>
      </c>
      <c r="I43" s="233">
        <v>0</v>
      </c>
      <c r="J43" s="233">
        <v>0</v>
      </c>
      <c r="K43" s="53"/>
      <c r="L43" s="53"/>
    </row>
    <row r="44" spans="1:15" ht="34.5" customHeight="1">
      <c r="A44" s="81" t="s">
        <v>132</v>
      </c>
      <c r="B44" s="233">
        <v>1000</v>
      </c>
      <c r="C44" s="233">
        <v>1000</v>
      </c>
      <c r="D44" s="233">
        <v>1000</v>
      </c>
      <c r="E44" s="233">
        <v>1000</v>
      </c>
      <c r="F44" s="233">
        <v>1000</v>
      </c>
      <c r="G44" s="233">
        <v>1000</v>
      </c>
      <c r="H44" s="233">
        <v>1000</v>
      </c>
      <c r="I44" s="233">
        <v>1000</v>
      </c>
      <c r="J44" s="233">
        <v>1000</v>
      </c>
      <c r="K44" s="229"/>
      <c r="L44" s="75"/>
    </row>
    <row r="45" spans="1:15" ht="34.5" customHeight="1">
      <c r="A45" s="234" t="s">
        <v>131</v>
      </c>
      <c r="B45" s="233">
        <v>0</v>
      </c>
      <c r="C45" s="233">
        <v>0</v>
      </c>
      <c r="D45" s="233">
        <v>0</v>
      </c>
      <c r="E45" s="233">
        <v>0</v>
      </c>
      <c r="F45" s="233">
        <v>0</v>
      </c>
      <c r="G45" s="233">
        <v>0</v>
      </c>
      <c r="H45" s="233">
        <v>1000</v>
      </c>
      <c r="I45" s="233"/>
      <c r="J45" s="233"/>
      <c r="K45" s="75"/>
      <c r="L45" s="75"/>
    </row>
    <row r="46" spans="1:15" ht="34.5" customHeight="1">
      <c r="A46" s="81" t="s">
        <v>133</v>
      </c>
      <c r="B46" s="32">
        <v>600</v>
      </c>
      <c r="C46" s="32">
        <v>600</v>
      </c>
      <c r="D46" s="32">
        <v>600</v>
      </c>
      <c r="E46" s="32">
        <v>600</v>
      </c>
      <c r="F46" s="32">
        <v>600</v>
      </c>
      <c r="G46" s="32">
        <v>600</v>
      </c>
      <c r="H46" s="233">
        <v>20000</v>
      </c>
      <c r="I46" s="233">
        <v>20000</v>
      </c>
      <c r="J46" s="233">
        <v>20000</v>
      </c>
      <c r="K46" s="53"/>
      <c r="L46" s="53"/>
    </row>
    <row r="47" spans="1:15" ht="34.5" customHeight="1">
      <c r="A47" s="82" t="s">
        <v>94</v>
      </c>
      <c r="B47" s="83">
        <f t="shared" ref="B47:J47" si="6">SUM(B42:B46)</f>
        <v>7600</v>
      </c>
      <c r="C47" s="83">
        <f t="shared" si="6"/>
        <v>7600</v>
      </c>
      <c r="D47" s="83">
        <f t="shared" si="6"/>
        <v>7600</v>
      </c>
      <c r="E47" s="83">
        <f t="shared" si="6"/>
        <v>7600</v>
      </c>
      <c r="F47" s="83">
        <f t="shared" si="6"/>
        <v>7600</v>
      </c>
      <c r="G47" s="83">
        <f t="shared" si="6"/>
        <v>7600</v>
      </c>
      <c r="H47" s="83">
        <f t="shared" si="6"/>
        <v>22000</v>
      </c>
      <c r="I47" s="83">
        <f t="shared" si="6"/>
        <v>21000</v>
      </c>
      <c r="J47" s="83">
        <f t="shared" si="6"/>
        <v>21000</v>
      </c>
      <c r="K47" s="53"/>
      <c r="L47" s="53"/>
    </row>
    <row r="48" spans="1:15" ht="12" customHeight="1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4"/>
      <c r="L48" s="55"/>
    </row>
    <row r="49" spans="1:12" ht="34.5" customHeight="1" thickBot="1">
      <c r="A49" s="94" t="s">
        <v>43</v>
      </c>
      <c r="B49" s="250" t="s">
        <v>85</v>
      </c>
      <c r="C49" s="251"/>
      <c r="D49" s="251"/>
      <c r="E49" s="252" t="s">
        <v>86</v>
      </c>
      <c r="F49" s="252"/>
      <c r="G49" s="252"/>
      <c r="H49" s="253" t="s">
        <v>87</v>
      </c>
      <c r="I49" s="253"/>
      <c r="J49" s="253"/>
      <c r="K49" s="56"/>
      <c r="L49" s="56"/>
    </row>
    <row r="50" spans="1:12" ht="34.5" customHeight="1">
      <c r="A50" s="235" t="s">
        <v>135</v>
      </c>
      <c r="B50" s="93" t="s">
        <v>44</v>
      </c>
      <c r="C50" s="93" t="s">
        <v>45</v>
      </c>
      <c r="D50" s="93" t="s">
        <v>40</v>
      </c>
      <c r="E50" s="185" t="s">
        <v>41</v>
      </c>
      <c r="F50" s="185" t="s">
        <v>42</v>
      </c>
      <c r="G50" s="185" t="s">
        <v>40</v>
      </c>
      <c r="H50" s="192" t="s">
        <v>41</v>
      </c>
      <c r="I50" s="192" t="s">
        <v>42</v>
      </c>
      <c r="J50" s="192" t="s">
        <v>40</v>
      </c>
      <c r="K50" s="71" t="s">
        <v>58</v>
      </c>
      <c r="L50" s="53"/>
    </row>
    <row r="51" spans="1:12" ht="34.5" customHeight="1">
      <c r="A51" s="81" t="s">
        <v>88</v>
      </c>
      <c r="B51" s="90" t="s">
        <v>20</v>
      </c>
      <c r="C51" s="91" t="s">
        <v>20</v>
      </c>
      <c r="D51" s="89"/>
      <c r="E51" s="90" t="s">
        <v>20</v>
      </c>
      <c r="F51" s="89"/>
      <c r="G51" s="89"/>
      <c r="H51" s="90" t="s">
        <v>20</v>
      </c>
      <c r="I51" s="90" t="s">
        <v>20</v>
      </c>
      <c r="J51" s="90" t="s">
        <v>20</v>
      </c>
      <c r="K51" s="72" t="s">
        <v>59</v>
      </c>
      <c r="L51" s="57"/>
    </row>
    <row r="52" spans="1:12" ht="34.5" customHeight="1">
      <c r="A52" s="81" t="s">
        <v>89</v>
      </c>
      <c r="B52" s="91" t="s">
        <v>20</v>
      </c>
      <c r="C52" s="89"/>
      <c r="D52" s="89"/>
      <c r="E52" s="89"/>
      <c r="F52" s="89"/>
      <c r="G52" s="89"/>
      <c r="H52" s="90" t="s">
        <v>20</v>
      </c>
      <c r="I52" s="91" t="s">
        <v>20</v>
      </c>
      <c r="J52" s="89"/>
      <c r="K52" s="27" t="s">
        <v>119</v>
      </c>
      <c r="L52" s="57"/>
    </row>
    <row r="53" spans="1:12" ht="34.5" customHeight="1" thickBot="1">
      <c r="A53" s="81" t="s">
        <v>90</v>
      </c>
      <c r="B53" s="89"/>
      <c r="C53" s="89"/>
      <c r="D53" s="89"/>
      <c r="E53" s="89"/>
      <c r="F53" s="89"/>
      <c r="G53" s="89"/>
      <c r="H53" s="91" t="s">
        <v>20</v>
      </c>
      <c r="I53" s="91" t="s">
        <v>20</v>
      </c>
      <c r="J53" s="89"/>
      <c r="K53" s="19" t="s">
        <v>118</v>
      </c>
      <c r="L53" s="57"/>
    </row>
    <row r="54" spans="1:12" ht="34.5" customHeight="1">
      <c r="A54" s="81" t="s">
        <v>91</v>
      </c>
      <c r="B54" s="89"/>
      <c r="C54" s="89"/>
      <c r="D54" s="89"/>
      <c r="E54" s="89"/>
      <c r="F54" s="89"/>
      <c r="G54" s="89"/>
      <c r="H54" s="89"/>
      <c r="I54" s="89"/>
      <c r="J54" s="89"/>
      <c r="K54" s="57"/>
      <c r="L54" s="57"/>
    </row>
    <row r="55" spans="1:12" ht="34.5" customHeight="1" thickBot="1">
      <c r="A55" s="194" t="s">
        <v>114</v>
      </c>
      <c r="B55" s="84">
        <v>1</v>
      </c>
      <c r="C55" s="200">
        <v>1</v>
      </c>
      <c r="D55" s="85">
        <f t="shared" ref="D55:G55" si="7">COUNT(D51:D54)</f>
        <v>0</v>
      </c>
      <c r="E55" s="84">
        <v>0</v>
      </c>
      <c r="F55" s="86">
        <f t="shared" si="7"/>
        <v>0</v>
      </c>
      <c r="G55" s="85">
        <f t="shared" si="7"/>
        <v>0</v>
      </c>
      <c r="H55" s="84">
        <v>1</v>
      </c>
      <c r="I55" s="87">
        <v>2</v>
      </c>
      <c r="J55" s="88">
        <v>0</v>
      </c>
      <c r="K55" s="58"/>
      <c r="L55" s="58"/>
    </row>
    <row r="56" spans="1:12" ht="15" customHeight="1" thickBot="1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9"/>
      <c r="L56" s="59"/>
    </row>
    <row r="57" spans="1:12" ht="34.5" customHeight="1">
      <c r="A57" s="95" t="s">
        <v>69</v>
      </c>
      <c r="B57" s="250" t="s">
        <v>85</v>
      </c>
      <c r="C57" s="251"/>
      <c r="D57" s="251"/>
      <c r="E57" s="252" t="s">
        <v>86</v>
      </c>
      <c r="F57" s="252"/>
      <c r="G57" s="252"/>
      <c r="H57" s="253" t="s">
        <v>87</v>
      </c>
      <c r="I57" s="253"/>
      <c r="J57" s="253"/>
      <c r="K57" s="254" t="s">
        <v>46</v>
      </c>
      <c r="L57" s="56"/>
    </row>
    <row r="58" spans="1:12" ht="34.5" customHeight="1">
      <c r="A58" s="96" t="s">
        <v>67</v>
      </c>
      <c r="B58" s="97" t="s">
        <v>38</v>
      </c>
      <c r="C58" s="98" t="s">
        <v>39</v>
      </c>
      <c r="D58" s="99" t="s">
        <v>40</v>
      </c>
      <c r="E58" s="186" t="s">
        <v>41</v>
      </c>
      <c r="F58" s="187" t="s">
        <v>42</v>
      </c>
      <c r="G58" s="188" t="s">
        <v>40</v>
      </c>
      <c r="H58" s="189" t="s">
        <v>41</v>
      </c>
      <c r="I58" s="190" t="s">
        <v>42</v>
      </c>
      <c r="J58" s="191" t="s">
        <v>40</v>
      </c>
      <c r="K58" s="255"/>
      <c r="L58" s="53"/>
    </row>
    <row r="59" spans="1:12" ht="34.5" customHeight="1">
      <c r="A59" s="81" t="s">
        <v>2</v>
      </c>
      <c r="B59" s="78">
        <f t="shared" ref="B59:J59" si="8">B55*B42</f>
        <v>4000</v>
      </c>
      <c r="C59" s="78">
        <f t="shared" si="8"/>
        <v>4000</v>
      </c>
      <c r="D59" s="78">
        <f t="shared" si="8"/>
        <v>0</v>
      </c>
      <c r="E59" s="78">
        <f t="shared" si="8"/>
        <v>0</v>
      </c>
      <c r="F59" s="78">
        <f t="shared" si="8"/>
        <v>0</v>
      </c>
      <c r="G59" s="78">
        <f t="shared" si="8"/>
        <v>0</v>
      </c>
      <c r="H59" s="78">
        <f t="shared" si="8"/>
        <v>0</v>
      </c>
      <c r="I59" s="78">
        <f t="shared" si="8"/>
        <v>0</v>
      </c>
      <c r="J59" s="78">
        <f t="shared" si="8"/>
        <v>0</v>
      </c>
      <c r="K59" s="79">
        <f>SUM(B59:J59)</f>
        <v>8000</v>
      </c>
      <c r="L59" s="58"/>
    </row>
    <row r="60" spans="1:12" ht="34.5" customHeight="1">
      <c r="A60" s="81" t="s">
        <v>12</v>
      </c>
      <c r="B60" s="78">
        <f t="shared" ref="B60:J60" si="9">B55*B43</f>
        <v>2000</v>
      </c>
      <c r="C60" s="78">
        <f t="shared" si="9"/>
        <v>2000</v>
      </c>
      <c r="D60" s="78">
        <f t="shared" si="9"/>
        <v>0</v>
      </c>
      <c r="E60" s="78">
        <f t="shared" si="9"/>
        <v>0</v>
      </c>
      <c r="F60" s="78">
        <f t="shared" si="9"/>
        <v>0</v>
      </c>
      <c r="G60" s="78">
        <f t="shared" si="9"/>
        <v>0</v>
      </c>
      <c r="H60" s="78">
        <f t="shared" si="9"/>
        <v>0</v>
      </c>
      <c r="I60" s="78">
        <f t="shared" si="9"/>
        <v>0</v>
      </c>
      <c r="J60" s="78">
        <f t="shared" si="9"/>
        <v>0</v>
      </c>
      <c r="K60" s="79">
        <f t="shared" ref="K60:K62" si="10">SUM(B60:J60)</f>
        <v>4000</v>
      </c>
      <c r="L60" s="58"/>
    </row>
    <row r="61" spans="1:12" ht="34.5" customHeight="1">
      <c r="A61" s="81" t="s">
        <v>92</v>
      </c>
      <c r="B61" s="80">
        <f t="shared" ref="B61:J61" si="11">B44*B55</f>
        <v>1000</v>
      </c>
      <c r="C61" s="80">
        <f t="shared" si="11"/>
        <v>1000</v>
      </c>
      <c r="D61" s="80">
        <f t="shared" si="11"/>
        <v>0</v>
      </c>
      <c r="E61" s="80">
        <f t="shared" si="11"/>
        <v>0</v>
      </c>
      <c r="F61" s="80">
        <f t="shared" si="11"/>
        <v>0</v>
      </c>
      <c r="G61" s="80">
        <f t="shared" si="11"/>
        <v>0</v>
      </c>
      <c r="H61" s="80">
        <f t="shared" si="11"/>
        <v>1000</v>
      </c>
      <c r="I61" s="80">
        <f t="shared" si="11"/>
        <v>2000</v>
      </c>
      <c r="J61" s="80">
        <f t="shared" si="11"/>
        <v>0</v>
      </c>
      <c r="K61" s="79">
        <f t="shared" si="10"/>
        <v>5000</v>
      </c>
      <c r="L61" s="58"/>
    </row>
    <row r="62" spans="1:12" ht="34.5" customHeight="1">
      <c r="A62" s="81" t="s">
        <v>93</v>
      </c>
      <c r="B62" s="80">
        <f t="shared" ref="B62:J62" si="12">B46*B55</f>
        <v>600</v>
      </c>
      <c r="C62" s="80">
        <f t="shared" si="12"/>
        <v>600</v>
      </c>
      <c r="D62" s="80">
        <f t="shared" si="12"/>
        <v>0</v>
      </c>
      <c r="E62" s="80">
        <f t="shared" si="12"/>
        <v>0</v>
      </c>
      <c r="F62" s="80">
        <f t="shared" si="12"/>
        <v>0</v>
      </c>
      <c r="G62" s="80">
        <f t="shared" si="12"/>
        <v>0</v>
      </c>
      <c r="H62" s="80">
        <f t="shared" si="12"/>
        <v>20000</v>
      </c>
      <c r="I62" s="80">
        <f t="shared" si="12"/>
        <v>40000</v>
      </c>
      <c r="J62" s="80">
        <f t="shared" si="12"/>
        <v>0</v>
      </c>
      <c r="K62" s="79">
        <f t="shared" si="10"/>
        <v>61200</v>
      </c>
      <c r="L62" s="58"/>
    </row>
    <row r="63" spans="1:12" ht="34.5" customHeight="1">
      <c r="A63" s="82" t="s">
        <v>94</v>
      </c>
      <c r="B63" s="79">
        <f t="shared" ref="B63:K63" si="13">SUM(B59:B62)</f>
        <v>7600</v>
      </c>
      <c r="C63" s="79">
        <f t="shared" si="13"/>
        <v>7600</v>
      </c>
      <c r="D63" s="79">
        <f t="shared" si="13"/>
        <v>0</v>
      </c>
      <c r="E63" s="79">
        <f t="shared" si="13"/>
        <v>0</v>
      </c>
      <c r="F63" s="79">
        <f t="shared" si="13"/>
        <v>0</v>
      </c>
      <c r="G63" s="79">
        <f t="shared" si="13"/>
        <v>0</v>
      </c>
      <c r="H63" s="79">
        <f t="shared" si="13"/>
        <v>21000</v>
      </c>
      <c r="I63" s="79">
        <f t="shared" si="13"/>
        <v>42000</v>
      </c>
      <c r="J63" s="79">
        <f t="shared" si="13"/>
        <v>0</v>
      </c>
      <c r="K63" s="79">
        <f t="shared" si="13"/>
        <v>78200</v>
      </c>
      <c r="L63" s="58"/>
    </row>
    <row r="64" spans="1:12" ht="34.5" customHeight="1">
      <c r="A64" s="100"/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58"/>
    </row>
    <row r="65" spans="1:15" ht="34.5" customHeight="1" thickBot="1">
      <c r="A65" s="107" t="s">
        <v>116</v>
      </c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58"/>
    </row>
    <row r="66" spans="1:15" ht="34.5" customHeight="1">
      <c r="A66" s="103"/>
      <c r="B66" s="256" t="s">
        <v>101</v>
      </c>
      <c r="C66" s="256"/>
      <c r="D66" s="257" t="s">
        <v>100</v>
      </c>
      <c r="E66" s="257"/>
      <c r="F66" s="258" t="s">
        <v>104</v>
      </c>
      <c r="G66" s="259"/>
      <c r="H66" s="101"/>
      <c r="I66" s="101"/>
      <c r="J66" s="101"/>
      <c r="K66" s="101"/>
      <c r="L66" s="58"/>
    </row>
    <row r="67" spans="1:15" ht="34.5" customHeight="1">
      <c r="A67" s="81" t="s">
        <v>2</v>
      </c>
      <c r="B67" s="260">
        <f>M33</f>
        <v>67000</v>
      </c>
      <c r="C67" s="260"/>
      <c r="D67" s="260">
        <f>K59</f>
        <v>8000</v>
      </c>
      <c r="E67" s="260"/>
      <c r="F67" s="261">
        <f>SUM(B67:E67)</f>
        <v>75000</v>
      </c>
      <c r="G67" s="262"/>
      <c r="H67" s="101"/>
      <c r="I67" s="101"/>
      <c r="J67" s="101"/>
      <c r="K67" s="101"/>
      <c r="L67" s="58"/>
    </row>
    <row r="68" spans="1:15" ht="34.5" customHeight="1">
      <c r="A68" s="81" t="s">
        <v>12</v>
      </c>
      <c r="B68" s="260">
        <f>M34</f>
        <v>35000</v>
      </c>
      <c r="C68" s="260"/>
      <c r="D68" s="260">
        <f>K60</f>
        <v>4000</v>
      </c>
      <c r="E68" s="260"/>
      <c r="F68" s="261">
        <f t="shared" ref="F68:F70" si="14">SUM(B68:E68)</f>
        <v>39000</v>
      </c>
      <c r="G68" s="262"/>
      <c r="H68" s="101"/>
      <c r="I68" s="101"/>
      <c r="J68" s="101"/>
      <c r="K68" s="101"/>
      <c r="L68" s="58"/>
    </row>
    <row r="69" spans="1:15" ht="34.5" customHeight="1">
      <c r="A69" s="81" t="s">
        <v>92</v>
      </c>
      <c r="B69" s="260">
        <f>M35</f>
        <v>16000</v>
      </c>
      <c r="C69" s="260"/>
      <c r="D69" s="260">
        <f>K61</f>
        <v>5000</v>
      </c>
      <c r="E69" s="260"/>
      <c r="F69" s="261">
        <f t="shared" si="14"/>
        <v>21000</v>
      </c>
      <c r="G69" s="262"/>
      <c r="H69" s="101"/>
      <c r="I69" s="101"/>
      <c r="J69" s="101"/>
      <c r="K69" s="101"/>
      <c r="L69" s="58"/>
    </row>
    <row r="70" spans="1:15" ht="34.5" customHeight="1">
      <c r="A70" s="81" t="s">
        <v>93</v>
      </c>
      <c r="B70" s="260">
        <f>M36</f>
        <v>25800</v>
      </c>
      <c r="C70" s="260"/>
      <c r="D70" s="260">
        <f>K62</f>
        <v>61200</v>
      </c>
      <c r="E70" s="260"/>
      <c r="F70" s="261">
        <f t="shared" si="14"/>
        <v>87000</v>
      </c>
      <c r="G70" s="262"/>
      <c r="H70" s="101"/>
      <c r="I70" s="101"/>
      <c r="J70" s="101"/>
      <c r="K70" s="101"/>
      <c r="L70" s="58"/>
    </row>
    <row r="71" spans="1:15" ht="34.5" customHeight="1" thickBot="1">
      <c r="A71" s="82" t="s">
        <v>94</v>
      </c>
      <c r="B71" s="263">
        <f>SUM(B67:C70)</f>
        <v>143800</v>
      </c>
      <c r="C71" s="263"/>
      <c r="D71" s="263">
        <f>SUM(D67:E70)</f>
        <v>78200</v>
      </c>
      <c r="E71" s="263"/>
      <c r="F71" s="264">
        <f>SUM(F67:G70)</f>
        <v>222000</v>
      </c>
      <c r="G71" s="265"/>
      <c r="H71" s="101"/>
      <c r="I71" s="101"/>
      <c r="J71" s="101"/>
      <c r="K71" s="101"/>
      <c r="L71" s="58"/>
    </row>
    <row r="72" spans="1:15" ht="34.5" customHeight="1">
      <c r="A72" s="100"/>
      <c r="B72" s="195"/>
      <c r="C72" s="195"/>
      <c r="D72" s="195"/>
      <c r="E72" s="195"/>
      <c r="F72" s="196"/>
      <c r="G72" s="196"/>
      <c r="H72" s="101"/>
      <c r="I72" s="101"/>
      <c r="J72" s="101"/>
      <c r="K72" s="101"/>
      <c r="L72" s="58"/>
    </row>
    <row r="73" spans="1:15" ht="34.5" customHeight="1">
      <c r="A73" s="100"/>
      <c r="B73" s="195"/>
      <c r="C73" s="195"/>
      <c r="D73" s="195"/>
      <c r="E73" s="195"/>
      <c r="F73" s="196"/>
      <c r="G73" s="196"/>
      <c r="H73" s="101"/>
      <c r="I73" s="101"/>
      <c r="J73" s="101"/>
      <c r="K73" s="101"/>
      <c r="L73" s="58"/>
    </row>
    <row r="74" spans="1:15" ht="16.5">
      <c r="A74" s="100"/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58"/>
    </row>
    <row r="75" spans="1:15" ht="30" customHeight="1" thickBot="1">
      <c r="A75" s="63" t="s">
        <v>155</v>
      </c>
      <c r="B75" s="76"/>
      <c r="C75" s="16"/>
      <c r="D75" s="16"/>
      <c r="E75" s="16"/>
      <c r="F75" s="16"/>
      <c r="G75" s="16"/>
    </row>
    <row r="76" spans="1:15" ht="53.25" customHeight="1" thickBot="1">
      <c r="A76" s="12" t="s">
        <v>70</v>
      </c>
      <c r="B76" s="12" t="s">
        <v>3</v>
      </c>
      <c r="C76" s="12" t="s">
        <v>71</v>
      </c>
      <c r="D76" s="12" t="s">
        <v>24</v>
      </c>
      <c r="E76" s="12" t="s">
        <v>72</v>
      </c>
      <c r="F76" s="12" t="s">
        <v>73</v>
      </c>
      <c r="G76" s="12" t="s">
        <v>74</v>
      </c>
      <c r="H76" s="12" t="s">
        <v>75</v>
      </c>
      <c r="I76" s="12" t="s">
        <v>56</v>
      </c>
      <c r="J76" s="12" t="s">
        <v>76</v>
      </c>
      <c r="K76" s="12" t="s">
        <v>77</v>
      </c>
      <c r="L76" s="39" t="s">
        <v>156</v>
      </c>
      <c r="M76" s="12" t="s">
        <v>78</v>
      </c>
      <c r="N76" s="39" t="s">
        <v>79</v>
      </c>
      <c r="O76" s="39" t="s">
        <v>80</v>
      </c>
    </row>
    <row r="77" spans="1:15" ht="53.25" customHeight="1" thickBot="1">
      <c r="A77" s="213" t="s">
        <v>122</v>
      </c>
      <c r="B77" s="47" t="s">
        <v>27</v>
      </c>
      <c r="C77" s="47" t="s">
        <v>27</v>
      </c>
      <c r="D77" s="47" t="s">
        <v>27</v>
      </c>
      <c r="E77" s="47" t="s">
        <v>27</v>
      </c>
      <c r="F77" s="47" t="s">
        <v>27</v>
      </c>
      <c r="G77" s="47"/>
      <c r="H77" s="47" t="s">
        <v>27</v>
      </c>
      <c r="I77" s="47" t="s">
        <v>27</v>
      </c>
      <c r="J77" s="47" t="s">
        <v>27</v>
      </c>
      <c r="K77" s="47" t="s">
        <v>27</v>
      </c>
      <c r="L77" s="48">
        <f>ROUND((SUM(B77:I77))*0.12,0)</f>
        <v>0</v>
      </c>
      <c r="M77" s="47" t="s">
        <v>27</v>
      </c>
      <c r="N77" s="48">
        <f>SUM(B77:M77)*0.05</f>
        <v>0</v>
      </c>
      <c r="O77" s="49">
        <f>SUM(B77:N77)</f>
        <v>0</v>
      </c>
    </row>
    <row r="78" spans="1:15" ht="53.25" customHeight="1" thickBot="1">
      <c r="A78" s="214" t="s">
        <v>121</v>
      </c>
      <c r="B78" s="47">
        <v>55000</v>
      </c>
      <c r="C78" s="47">
        <v>0</v>
      </c>
      <c r="D78" s="47">
        <v>29000</v>
      </c>
      <c r="E78" s="47" t="s">
        <v>27</v>
      </c>
      <c r="F78" s="47">
        <v>0</v>
      </c>
      <c r="G78" s="47">
        <v>0</v>
      </c>
      <c r="H78" s="47">
        <v>17000</v>
      </c>
      <c r="I78" s="47">
        <v>104000</v>
      </c>
      <c r="J78" s="47" t="s">
        <v>27</v>
      </c>
      <c r="K78" s="47" t="s">
        <v>27</v>
      </c>
      <c r="L78" s="48">
        <f t="shared" ref="L78:L80" si="15">ROUND((SUM(B78:I78))*0.12,0)</f>
        <v>24600</v>
      </c>
      <c r="M78" s="47">
        <v>0</v>
      </c>
      <c r="N78" s="48">
        <f>SUM(B78:M78)*0.05</f>
        <v>11480</v>
      </c>
      <c r="O78" s="49">
        <f>SUM(B78:N78)</f>
        <v>241080</v>
      </c>
    </row>
    <row r="79" spans="1:15" ht="53.25" customHeight="1" thickBot="1">
      <c r="A79" s="214" t="s">
        <v>123</v>
      </c>
      <c r="B79" s="50">
        <v>75000</v>
      </c>
      <c r="C79" s="50">
        <v>0</v>
      </c>
      <c r="D79" s="50">
        <v>39000</v>
      </c>
      <c r="E79" s="47" t="s">
        <v>27</v>
      </c>
      <c r="F79" s="50">
        <v>0</v>
      </c>
      <c r="G79" s="50">
        <v>0</v>
      </c>
      <c r="H79" s="50">
        <v>21000</v>
      </c>
      <c r="I79" s="50">
        <v>87000</v>
      </c>
      <c r="J79" s="47" t="s">
        <v>27</v>
      </c>
      <c r="K79" s="47" t="s">
        <v>27</v>
      </c>
      <c r="L79" s="48">
        <f t="shared" si="15"/>
        <v>26640</v>
      </c>
      <c r="M79" s="50">
        <v>0</v>
      </c>
      <c r="N79" s="48">
        <f>SUM(B79:M79)*0.05</f>
        <v>12432</v>
      </c>
      <c r="O79" s="49">
        <f>SUM(B79:N79)</f>
        <v>261072</v>
      </c>
    </row>
    <row r="80" spans="1:15" ht="53.25" customHeight="1" thickBot="1">
      <c r="A80" s="214" t="s">
        <v>124</v>
      </c>
      <c r="B80" s="50" t="s">
        <v>25</v>
      </c>
      <c r="C80" s="50" t="s">
        <v>25</v>
      </c>
      <c r="D80" s="50" t="s">
        <v>25</v>
      </c>
      <c r="E80" s="50" t="s">
        <v>22</v>
      </c>
      <c r="F80" s="50" t="s">
        <v>22</v>
      </c>
      <c r="G80" s="50" t="s">
        <v>22</v>
      </c>
      <c r="H80" s="50" t="s">
        <v>26</v>
      </c>
      <c r="I80" s="50" t="s">
        <v>26</v>
      </c>
      <c r="J80" s="50"/>
      <c r="K80" s="50"/>
      <c r="L80" s="48">
        <f t="shared" si="15"/>
        <v>0</v>
      </c>
      <c r="M80" s="50" t="s">
        <v>25</v>
      </c>
      <c r="N80" s="49">
        <f>SUM(B80:M80)*0.05</f>
        <v>0</v>
      </c>
      <c r="O80" s="49" t="s">
        <v>22</v>
      </c>
    </row>
    <row r="81" spans="1:12">
      <c r="A81" s="9"/>
      <c r="B81" s="9"/>
      <c r="C81" s="9"/>
    </row>
    <row r="82" spans="1:12">
      <c r="A82" s="9"/>
      <c r="B82" s="9"/>
      <c r="C82" s="9"/>
    </row>
    <row r="83" spans="1:12">
      <c r="A83" s="9"/>
      <c r="B83" s="9"/>
      <c r="C83" s="9"/>
    </row>
    <row r="84" spans="1:12">
      <c r="A84" s="77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</row>
    <row r="85" spans="1:12">
      <c r="A85" s="60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</row>
    <row r="86" spans="1:12">
      <c r="A86" s="61"/>
      <c r="B86" s="61"/>
      <c r="C86" s="62"/>
      <c r="D86" s="58"/>
      <c r="E86" s="58"/>
      <c r="F86" s="62"/>
      <c r="G86" s="62"/>
      <c r="H86" s="62"/>
      <c r="I86" s="62"/>
      <c r="J86" s="62"/>
      <c r="K86" s="62"/>
      <c r="L86" s="62"/>
    </row>
  </sheetData>
  <mergeCells count="29">
    <mergeCell ref="B71:C71"/>
    <mergeCell ref="D71:E71"/>
    <mergeCell ref="F71:G71"/>
    <mergeCell ref="B69:C69"/>
    <mergeCell ref="D69:E69"/>
    <mergeCell ref="F69:G69"/>
    <mergeCell ref="B70:C70"/>
    <mergeCell ref="D70:E70"/>
    <mergeCell ref="F70:G70"/>
    <mergeCell ref="B67:C67"/>
    <mergeCell ref="D67:E67"/>
    <mergeCell ref="F67:G67"/>
    <mergeCell ref="B68:C68"/>
    <mergeCell ref="D68:E68"/>
    <mergeCell ref="F68:G68"/>
    <mergeCell ref="B57:D57"/>
    <mergeCell ref="E57:G57"/>
    <mergeCell ref="H57:J57"/>
    <mergeCell ref="K57:K58"/>
    <mergeCell ref="B66:C66"/>
    <mergeCell ref="D66:E66"/>
    <mergeCell ref="F66:G66"/>
    <mergeCell ref="A13:L13"/>
    <mergeCell ref="B40:D40"/>
    <mergeCell ref="E40:G40"/>
    <mergeCell ref="H40:J40"/>
    <mergeCell ref="B49:D49"/>
    <mergeCell ref="E49:G49"/>
    <mergeCell ref="H49:J49"/>
  </mergeCells>
  <phoneticPr fontId="3" type="noConversion"/>
  <pageMargins left="0.7" right="0.17" top="0.75" bottom="0.75" header="0.3" footer="0.3"/>
  <pageSetup paperSize="9" scale="61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76"/>
  <sheetViews>
    <sheetView workbookViewId="0">
      <selection activeCell="L73" sqref="L73"/>
    </sheetView>
  </sheetViews>
  <sheetFormatPr defaultColWidth="9" defaultRowHeight="16.5"/>
  <cols>
    <col min="1" max="1" width="24.375" style="110" bestFit="1" customWidth="1"/>
    <col min="2" max="2" width="15.25" style="110" customWidth="1"/>
    <col min="3" max="3" width="12.125" style="110" customWidth="1"/>
    <col min="4" max="4" width="11.5" style="110" customWidth="1"/>
    <col min="5" max="5" width="13" style="110" customWidth="1"/>
    <col min="6" max="6" width="13.125" style="110" customWidth="1"/>
    <col min="7" max="7" width="11.75" style="110" customWidth="1"/>
    <col min="8" max="8" width="12.25" style="110" customWidth="1"/>
    <col min="9" max="9" width="12.625" style="110" customWidth="1"/>
    <col min="10" max="10" width="13.625" style="110" customWidth="1"/>
    <col min="11" max="11" width="12" style="110" customWidth="1"/>
    <col min="12" max="18" width="11.25" style="110" customWidth="1"/>
    <col min="19" max="19" width="12.875" style="110" customWidth="1"/>
    <col min="20" max="21" width="9" style="110" customWidth="1"/>
    <col min="22" max="22" width="24.875" style="110" customWidth="1"/>
    <col min="23" max="16384" width="9" style="110"/>
  </cols>
  <sheetData>
    <row r="1" spans="1:24" ht="19.5">
      <c r="A1" s="290" t="s">
        <v>31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197"/>
      <c r="N1" s="197"/>
      <c r="O1" s="197"/>
      <c r="P1" s="197"/>
      <c r="Q1" s="197"/>
      <c r="R1" s="197"/>
      <c r="S1" s="197"/>
      <c r="T1" s="197"/>
      <c r="U1" s="109"/>
      <c r="V1" s="109"/>
      <c r="W1" s="109"/>
    </row>
    <row r="2" spans="1:24" ht="17.25">
      <c r="A2" s="111" t="s">
        <v>112</v>
      </c>
      <c r="B2" s="112"/>
      <c r="C2" s="113" t="s">
        <v>105</v>
      </c>
      <c r="D2" s="114" t="s">
        <v>30</v>
      </c>
      <c r="E2" s="112"/>
      <c r="F2" s="113" t="s">
        <v>106</v>
      </c>
      <c r="G2" s="114" t="s">
        <v>30</v>
      </c>
      <c r="J2" s="115"/>
      <c r="K2" s="115"/>
      <c r="L2" s="116"/>
      <c r="M2" s="115"/>
      <c r="N2" s="115"/>
      <c r="O2" s="115"/>
      <c r="P2" s="115"/>
      <c r="Q2" s="115"/>
      <c r="R2" s="115"/>
      <c r="S2" s="115"/>
      <c r="T2" s="115"/>
      <c r="U2" s="117"/>
      <c r="V2" s="117"/>
      <c r="W2" s="117"/>
    </row>
    <row r="3" spans="1:24">
      <c r="A3" s="210" t="s">
        <v>120</v>
      </c>
      <c r="B3" s="210" t="s">
        <v>1</v>
      </c>
      <c r="C3" s="210" t="s">
        <v>32</v>
      </c>
      <c r="D3" s="210" t="s">
        <v>4</v>
      </c>
      <c r="E3" s="210" t="s">
        <v>5</v>
      </c>
      <c r="F3" s="210" t="s">
        <v>6</v>
      </c>
      <c r="G3" s="210" t="s">
        <v>7</v>
      </c>
      <c r="H3" s="210" t="s">
        <v>8</v>
      </c>
      <c r="I3" s="210" t="s">
        <v>9</v>
      </c>
      <c r="J3" s="210" t="s">
        <v>10</v>
      </c>
      <c r="K3" s="210" t="s">
        <v>142</v>
      </c>
      <c r="L3" s="210" t="s">
        <v>143</v>
      </c>
      <c r="M3" s="210" t="s">
        <v>144</v>
      </c>
      <c r="N3" s="210" t="s">
        <v>145</v>
      </c>
      <c r="O3" s="210" t="s">
        <v>146</v>
      </c>
      <c r="P3" s="210" t="s">
        <v>147</v>
      </c>
      <c r="Q3" s="210" t="s">
        <v>148</v>
      </c>
      <c r="R3" s="210" t="s">
        <v>149</v>
      </c>
      <c r="S3" s="211" t="s">
        <v>151</v>
      </c>
      <c r="T3" s="211" t="s">
        <v>152</v>
      </c>
      <c r="U3" s="211" t="s">
        <v>150</v>
      </c>
      <c r="V3" s="119"/>
      <c r="W3" s="119"/>
      <c r="X3" s="119"/>
    </row>
    <row r="4" spans="1:24">
      <c r="A4" s="120" t="s">
        <v>2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202"/>
      <c r="M4" s="202"/>
      <c r="N4" s="202"/>
      <c r="O4" s="202"/>
      <c r="P4" s="202"/>
      <c r="Q4" s="202"/>
      <c r="R4" s="202"/>
      <c r="S4" s="121"/>
      <c r="T4" s="121"/>
      <c r="U4" s="121"/>
      <c r="V4" s="122"/>
      <c r="W4" s="122"/>
      <c r="X4" s="122"/>
    </row>
    <row r="5" spans="1:24">
      <c r="A5" s="120" t="s">
        <v>12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202"/>
      <c r="M5" s="202"/>
      <c r="N5" s="202"/>
      <c r="O5" s="202"/>
      <c r="P5" s="202"/>
      <c r="Q5" s="202"/>
      <c r="R5" s="202"/>
      <c r="S5" s="121"/>
      <c r="T5" s="121"/>
      <c r="U5" s="121"/>
      <c r="V5" s="122"/>
      <c r="W5" s="122"/>
      <c r="X5" s="122"/>
    </row>
    <row r="6" spans="1:24">
      <c r="A6" s="123" t="s">
        <v>55</v>
      </c>
      <c r="B6" s="124"/>
      <c r="C6" s="124"/>
      <c r="D6" s="121"/>
      <c r="E6" s="121"/>
      <c r="F6" s="121"/>
      <c r="G6" s="121"/>
      <c r="H6" s="121"/>
      <c r="I6" s="121"/>
      <c r="J6" s="121"/>
      <c r="K6" s="121"/>
      <c r="L6" s="202"/>
      <c r="M6" s="202"/>
      <c r="N6" s="202"/>
      <c r="O6" s="202"/>
      <c r="P6" s="202"/>
      <c r="Q6" s="202"/>
      <c r="R6" s="202"/>
      <c r="S6" s="121"/>
      <c r="T6" s="121"/>
      <c r="U6" s="121"/>
      <c r="V6" s="122"/>
      <c r="W6" s="122"/>
      <c r="X6" s="122"/>
    </row>
    <row r="7" spans="1:24">
      <c r="A7" s="125" t="s">
        <v>56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203"/>
      <c r="M7" s="203"/>
      <c r="N7" s="203"/>
      <c r="O7" s="203"/>
      <c r="P7" s="203"/>
      <c r="Q7" s="203"/>
      <c r="R7" s="203"/>
      <c r="S7" s="126"/>
      <c r="T7" s="126"/>
      <c r="U7" s="126"/>
      <c r="V7" s="122"/>
      <c r="W7" s="122"/>
      <c r="X7" s="122"/>
    </row>
    <row r="8" spans="1:24">
      <c r="A8" s="201" t="s">
        <v>125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203"/>
      <c r="M8" s="203"/>
      <c r="N8" s="203"/>
      <c r="O8" s="203"/>
      <c r="P8" s="203"/>
      <c r="Q8" s="203"/>
      <c r="R8" s="203"/>
      <c r="S8" s="126"/>
      <c r="T8" s="126"/>
      <c r="U8" s="126"/>
      <c r="V8" s="122"/>
      <c r="W8" s="122"/>
      <c r="X8" s="122"/>
    </row>
    <row r="9" spans="1:24">
      <c r="A9" s="201" t="s">
        <v>126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203"/>
      <c r="M9" s="203"/>
      <c r="N9" s="203"/>
      <c r="O9" s="203"/>
      <c r="P9" s="203"/>
      <c r="Q9" s="203"/>
      <c r="R9" s="203"/>
      <c r="S9" s="126"/>
      <c r="T9" s="126"/>
      <c r="U9" s="126"/>
      <c r="V9" s="122"/>
      <c r="W9" s="122"/>
      <c r="X9" s="122"/>
    </row>
    <row r="10" spans="1:24">
      <c r="A10" s="223" t="s">
        <v>95</v>
      </c>
      <c r="B10" s="127">
        <f t="shared" ref="B10:L10" si="0">SUM(B4:B7)</f>
        <v>0</v>
      </c>
      <c r="C10" s="127">
        <f t="shared" si="0"/>
        <v>0</v>
      </c>
      <c r="D10" s="127">
        <f>SUM(D4:D7)</f>
        <v>0</v>
      </c>
      <c r="E10" s="127">
        <f t="shared" si="0"/>
        <v>0</v>
      </c>
      <c r="F10" s="127">
        <f t="shared" si="0"/>
        <v>0</v>
      </c>
      <c r="G10" s="127">
        <f t="shared" si="0"/>
        <v>0</v>
      </c>
      <c r="H10" s="127">
        <f t="shared" si="0"/>
        <v>0</v>
      </c>
      <c r="I10" s="127">
        <f t="shared" si="0"/>
        <v>0</v>
      </c>
      <c r="J10" s="127">
        <f t="shared" si="0"/>
        <v>0</v>
      </c>
      <c r="K10" s="127">
        <f t="shared" si="0"/>
        <v>0</v>
      </c>
      <c r="L10" s="204">
        <f t="shared" si="0"/>
        <v>0</v>
      </c>
      <c r="M10" s="204"/>
      <c r="N10" s="204"/>
      <c r="O10" s="204"/>
      <c r="P10" s="204"/>
      <c r="Q10" s="204"/>
      <c r="R10" s="204"/>
      <c r="S10" s="127"/>
      <c r="T10" s="127"/>
      <c r="U10" s="127"/>
      <c r="V10" s="122"/>
      <c r="W10" s="122"/>
      <c r="X10" s="122"/>
    </row>
    <row r="11" spans="1:24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209"/>
      <c r="T11" s="209"/>
      <c r="U11" s="209"/>
      <c r="V11" s="122"/>
      <c r="W11" s="122"/>
      <c r="X11" s="122"/>
    </row>
    <row r="12" spans="1:24">
      <c r="A12" s="118" t="s">
        <v>13</v>
      </c>
      <c r="B12" s="118" t="s">
        <v>28</v>
      </c>
      <c r="C12" s="118" t="s">
        <v>23</v>
      </c>
      <c r="D12" s="129" t="s">
        <v>4</v>
      </c>
      <c r="E12" s="129" t="s">
        <v>5</v>
      </c>
      <c r="F12" s="129" t="s">
        <v>6</v>
      </c>
      <c r="G12" s="129" t="s">
        <v>7</v>
      </c>
      <c r="H12" s="129" t="s">
        <v>8</v>
      </c>
      <c r="I12" s="129" t="s">
        <v>9</v>
      </c>
      <c r="J12" s="129" t="s">
        <v>10</v>
      </c>
      <c r="K12" s="129" t="s">
        <v>142</v>
      </c>
      <c r="L12" s="129" t="s">
        <v>143</v>
      </c>
      <c r="M12" s="129" t="s">
        <v>144</v>
      </c>
      <c r="N12" s="129" t="s">
        <v>145</v>
      </c>
      <c r="O12" s="129" t="s">
        <v>146</v>
      </c>
      <c r="P12" s="129" t="s">
        <v>147</v>
      </c>
      <c r="Q12" s="129" t="s">
        <v>148</v>
      </c>
      <c r="R12" s="129" t="s">
        <v>149</v>
      </c>
      <c r="S12" s="211" t="s">
        <v>151</v>
      </c>
      <c r="T12" s="211" t="s">
        <v>152</v>
      </c>
      <c r="U12" s="211" t="s">
        <v>150</v>
      </c>
      <c r="V12" s="117"/>
      <c r="W12" s="117"/>
      <c r="X12" s="117"/>
    </row>
    <row r="13" spans="1:24">
      <c r="A13" s="118" t="s">
        <v>14</v>
      </c>
      <c r="B13" s="120"/>
      <c r="C13" s="7"/>
      <c r="D13" s="7"/>
      <c r="E13" s="7"/>
      <c r="F13" s="7"/>
      <c r="G13" s="125"/>
      <c r="H13" s="125"/>
      <c r="I13" s="125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215" t="s">
        <v>58</v>
      </c>
      <c r="W13" s="117"/>
      <c r="X13" s="117"/>
    </row>
    <row r="14" spans="1:24">
      <c r="A14" s="118" t="s">
        <v>15</v>
      </c>
      <c r="B14" s="12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216" t="s">
        <v>59</v>
      </c>
      <c r="W14" s="117"/>
      <c r="X14" s="117"/>
    </row>
    <row r="15" spans="1:24">
      <c r="A15" s="118" t="s">
        <v>16</v>
      </c>
      <c r="B15" s="12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225" t="s">
        <v>128</v>
      </c>
      <c r="W15" s="117"/>
      <c r="X15" s="117"/>
    </row>
    <row r="16" spans="1:24">
      <c r="A16" s="118" t="s">
        <v>17</v>
      </c>
      <c r="B16" s="12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217"/>
      <c r="W16" s="117"/>
      <c r="X16" s="117"/>
    </row>
    <row r="17" spans="1:24">
      <c r="A17" s="118" t="s">
        <v>18</v>
      </c>
      <c r="B17" s="120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218"/>
      <c r="W17" s="117"/>
      <c r="X17" s="117"/>
    </row>
    <row r="18" spans="1:24">
      <c r="A18" s="118" t="s">
        <v>19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218"/>
      <c r="W18" s="117"/>
      <c r="X18" s="117"/>
    </row>
    <row r="19" spans="1:24">
      <c r="A19" s="118" t="s">
        <v>137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236"/>
      <c r="W19" s="117"/>
      <c r="X19" s="117"/>
    </row>
    <row r="20" spans="1:24">
      <c r="A20" s="118" t="s">
        <v>138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236"/>
      <c r="W20" s="117"/>
      <c r="X20" s="117"/>
    </row>
    <row r="21" spans="1:24">
      <c r="A21" s="118" t="s">
        <v>139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236"/>
      <c r="W21" s="117"/>
      <c r="X21" s="117"/>
    </row>
    <row r="22" spans="1:24" ht="17.25" thickBot="1">
      <c r="A22" s="237" t="s">
        <v>140</v>
      </c>
      <c r="B22" s="238"/>
      <c r="C22" s="238"/>
      <c r="D22" s="238"/>
      <c r="E22" s="238"/>
      <c r="F22" s="238"/>
      <c r="G22" s="238"/>
      <c r="H22" s="238"/>
      <c r="I22" s="238"/>
      <c r="J22" s="238"/>
      <c r="K22" s="238"/>
      <c r="L22" s="238"/>
      <c r="M22" s="238"/>
      <c r="N22" s="238"/>
      <c r="O22" s="238"/>
      <c r="P22" s="238"/>
      <c r="Q22" s="238"/>
      <c r="R22" s="238"/>
      <c r="S22" s="238"/>
      <c r="T22" s="238"/>
      <c r="U22" s="238"/>
      <c r="V22" s="236"/>
      <c r="W22" s="117"/>
      <c r="X22" s="117"/>
    </row>
    <row r="23" spans="1:24" ht="17.25" thickBot="1">
      <c r="A23" s="240" t="s">
        <v>60</v>
      </c>
      <c r="B23" s="241">
        <v>0</v>
      </c>
      <c r="C23" s="241">
        <v>0</v>
      </c>
      <c r="D23" s="241">
        <v>0</v>
      </c>
      <c r="E23" s="241">
        <v>0</v>
      </c>
      <c r="F23" s="241">
        <v>0</v>
      </c>
      <c r="G23" s="241">
        <v>0</v>
      </c>
      <c r="H23" s="241">
        <v>0</v>
      </c>
      <c r="I23" s="241">
        <v>0</v>
      </c>
      <c r="J23" s="241">
        <v>0</v>
      </c>
      <c r="K23" s="241">
        <v>0</v>
      </c>
      <c r="L23" s="241">
        <v>0</v>
      </c>
      <c r="M23" s="241">
        <v>0</v>
      </c>
      <c r="N23" s="241">
        <v>0</v>
      </c>
      <c r="O23" s="241">
        <v>0</v>
      </c>
      <c r="P23" s="241">
        <v>0</v>
      </c>
      <c r="Q23" s="241">
        <v>0</v>
      </c>
      <c r="R23" s="241">
        <v>0</v>
      </c>
      <c r="S23" s="241">
        <v>0</v>
      </c>
      <c r="T23" s="241">
        <v>0</v>
      </c>
      <c r="U23" s="242">
        <v>0</v>
      </c>
      <c r="V23" s="130"/>
      <c r="W23" s="130"/>
      <c r="X23" s="130"/>
    </row>
    <row r="24" spans="1:24" ht="18.75">
      <c r="A24" s="128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239"/>
      <c r="T24" s="239"/>
      <c r="U24" s="239"/>
      <c r="V24" s="131" t="s">
        <v>61</v>
      </c>
      <c r="W24" s="117"/>
      <c r="X24" s="117"/>
    </row>
    <row r="25" spans="1:24">
      <c r="A25" s="160" t="str">
        <f t="shared" ref="A25:A30" si="1">A4</f>
        <v>PI fee</v>
      </c>
      <c r="B25" s="161">
        <f t="shared" ref="B25:U25" si="2">B23*B4</f>
        <v>0</v>
      </c>
      <c r="C25" s="161">
        <f t="shared" si="2"/>
        <v>0</v>
      </c>
      <c r="D25" s="161">
        <f t="shared" si="2"/>
        <v>0</v>
      </c>
      <c r="E25" s="161">
        <f t="shared" si="2"/>
        <v>0</v>
      </c>
      <c r="F25" s="161">
        <f t="shared" si="2"/>
        <v>0</v>
      </c>
      <c r="G25" s="161">
        <f t="shared" si="2"/>
        <v>0</v>
      </c>
      <c r="H25" s="161">
        <f t="shared" si="2"/>
        <v>0</v>
      </c>
      <c r="I25" s="161">
        <f t="shared" si="2"/>
        <v>0</v>
      </c>
      <c r="J25" s="161">
        <f t="shared" si="2"/>
        <v>0</v>
      </c>
      <c r="K25" s="161">
        <f t="shared" si="2"/>
        <v>0</v>
      </c>
      <c r="L25" s="205">
        <f t="shared" si="2"/>
        <v>0</v>
      </c>
      <c r="M25" s="205">
        <f t="shared" si="2"/>
        <v>0</v>
      </c>
      <c r="N25" s="205">
        <f t="shared" si="2"/>
        <v>0</v>
      </c>
      <c r="O25" s="205">
        <f t="shared" si="2"/>
        <v>0</v>
      </c>
      <c r="P25" s="205">
        <f t="shared" si="2"/>
        <v>0</v>
      </c>
      <c r="Q25" s="205">
        <f t="shared" si="2"/>
        <v>0</v>
      </c>
      <c r="R25" s="205">
        <f t="shared" si="2"/>
        <v>0</v>
      </c>
      <c r="S25" s="205">
        <f t="shared" si="2"/>
        <v>0</v>
      </c>
      <c r="T25" s="205">
        <f t="shared" si="2"/>
        <v>0</v>
      </c>
      <c r="U25" s="205">
        <f t="shared" si="2"/>
        <v>0</v>
      </c>
      <c r="V25" s="162">
        <f>SUM(B25:U25)</f>
        <v>0</v>
      </c>
      <c r="W25" s="117"/>
      <c r="X25" s="117"/>
    </row>
    <row r="26" spans="1:24">
      <c r="A26" s="160" t="str">
        <f t="shared" si="1"/>
        <v>SC fee</v>
      </c>
      <c r="B26" s="161">
        <f t="shared" ref="B26:U26" si="3">B23*B5</f>
        <v>0</v>
      </c>
      <c r="C26" s="161">
        <f t="shared" si="3"/>
        <v>0</v>
      </c>
      <c r="D26" s="161">
        <f t="shared" si="3"/>
        <v>0</v>
      </c>
      <c r="E26" s="161">
        <f t="shared" si="3"/>
        <v>0</v>
      </c>
      <c r="F26" s="161">
        <f t="shared" si="3"/>
        <v>0</v>
      </c>
      <c r="G26" s="161">
        <f t="shared" si="3"/>
        <v>0</v>
      </c>
      <c r="H26" s="161">
        <f t="shared" si="3"/>
        <v>0</v>
      </c>
      <c r="I26" s="161">
        <f t="shared" si="3"/>
        <v>0</v>
      </c>
      <c r="J26" s="161">
        <f t="shared" si="3"/>
        <v>0</v>
      </c>
      <c r="K26" s="161">
        <f t="shared" si="3"/>
        <v>0</v>
      </c>
      <c r="L26" s="205">
        <f t="shared" si="3"/>
        <v>0</v>
      </c>
      <c r="M26" s="205">
        <f t="shared" si="3"/>
        <v>0</v>
      </c>
      <c r="N26" s="205">
        <f t="shared" si="3"/>
        <v>0</v>
      </c>
      <c r="O26" s="205">
        <f t="shared" si="3"/>
        <v>0</v>
      </c>
      <c r="P26" s="205">
        <f t="shared" si="3"/>
        <v>0</v>
      </c>
      <c r="Q26" s="205">
        <f t="shared" si="3"/>
        <v>0</v>
      </c>
      <c r="R26" s="205">
        <f t="shared" si="3"/>
        <v>0</v>
      </c>
      <c r="S26" s="205">
        <f t="shared" si="3"/>
        <v>0</v>
      </c>
      <c r="T26" s="205">
        <f t="shared" si="3"/>
        <v>0</v>
      </c>
      <c r="U26" s="205">
        <f t="shared" si="3"/>
        <v>0</v>
      </c>
      <c r="V26" s="162">
        <f t="shared" ref="V26:V30" si="4">SUM(B26:U26)</f>
        <v>0</v>
      </c>
      <c r="W26" s="117"/>
      <c r="X26" s="117"/>
    </row>
    <row r="27" spans="1:24">
      <c r="A27" s="160" t="str">
        <f t="shared" si="1"/>
        <v>車馬費</v>
      </c>
      <c r="B27" s="161">
        <f t="shared" ref="B27:U27" si="5">B23*B6</f>
        <v>0</v>
      </c>
      <c r="C27" s="161">
        <f t="shared" si="5"/>
        <v>0</v>
      </c>
      <c r="D27" s="161">
        <f t="shared" si="5"/>
        <v>0</v>
      </c>
      <c r="E27" s="161">
        <f t="shared" si="5"/>
        <v>0</v>
      </c>
      <c r="F27" s="161">
        <f t="shared" si="5"/>
        <v>0</v>
      </c>
      <c r="G27" s="161">
        <f t="shared" si="5"/>
        <v>0</v>
      </c>
      <c r="H27" s="161">
        <f t="shared" si="5"/>
        <v>0</v>
      </c>
      <c r="I27" s="161">
        <f t="shared" si="5"/>
        <v>0</v>
      </c>
      <c r="J27" s="161">
        <f t="shared" si="5"/>
        <v>0</v>
      </c>
      <c r="K27" s="161">
        <f t="shared" si="5"/>
        <v>0</v>
      </c>
      <c r="L27" s="205">
        <f t="shared" si="5"/>
        <v>0</v>
      </c>
      <c r="M27" s="205">
        <f t="shared" si="5"/>
        <v>0</v>
      </c>
      <c r="N27" s="205">
        <f t="shared" si="5"/>
        <v>0</v>
      </c>
      <c r="O27" s="205">
        <f t="shared" si="5"/>
        <v>0</v>
      </c>
      <c r="P27" s="205">
        <f t="shared" si="5"/>
        <v>0</v>
      </c>
      <c r="Q27" s="205">
        <f t="shared" si="5"/>
        <v>0</v>
      </c>
      <c r="R27" s="205">
        <f t="shared" si="5"/>
        <v>0</v>
      </c>
      <c r="S27" s="205">
        <f t="shared" si="5"/>
        <v>0</v>
      </c>
      <c r="T27" s="205">
        <f t="shared" si="5"/>
        <v>0</v>
      </c>
      <c r="U27" s="205">
        <f t="shared" si="5"/>
        <v>0</v>
      </c>
      <c r="V27" s="162">
        <f t="shared" si="4"/>
        <v>0</v>
      </c>
      <c r="W27" s="117"/>
      <c r="X27" s="117"/>
    </row>
    <row r="28" spans="1:24">
      <c r="A28" s="183" t="str">
        <f t="shared" si="1"/>
        <v>檢驗檢查費</v>
      </c>
      <c r="B28" s="182">
        <f>B7*B23</f>
        <v>0</v>
      </c>
      <c r="C28" s="182">
        <f>C7*C23</f>
        <v>0</v>
      </c>
      <c r="D28" s="182">
        <f>D7*D23</f>
        <v>0</v>
      </c>
      <c r="E28" s="182">
        <f t="shared" ref="E28:U28" si="6">E7*E23</f>
        <v>0</v>
      </c>
      <c r="F28" s="182">
        <f t="shared" si="6"/>
        <v>0</v>
      </c>
      <c r="G28" s="182">
        <f t="shared" si="6"/>
        <v>0</v>
      </c>
      <c r="H28" s="182">
        <f t="shared" si="6"/>
        <v>0</v>
      </c>
      <c r="I28" s="182">
        <f t="shared" si="6"/>
        <v>0</v>
      </c>
      <c r="J28" s="182">
        <f t="shared" si="6"/>
        <v>0</v>
      </c>
      <c r="K28" s="182">
        <f t="shared" si="6"/>
        <v>0</v>
      </c>
      <c r="L28" s="206">
        <f t="shared" si="6"/>
        <v>0</v>
      </c>
      <c r="M28" s="206">
        <f t="shared" si="6"/>
        <v>0</v>
      </c>
      <c r="N28" s="206">
        <f t="shared" si="6"/>
        <v>0</v>
      </c>
      <c r="O28" s="206">
        <f t="shared" si="6"/>
        <v>0</v>
      </c>
      <c r="P28" s="206">
        <f t="shared" si="6"/>
        <v>0</v>
      </c>
      <c r="Q28" s="206">
        <f t="shared" si="6"/>
        <v>0</v>
      </c>
      <c r="R28" s="206">
        <f t="shared" si="6"/>
        <v>0</v>
      </c>
      <c r="S28" s="206">
        <f t="shared" si="6"/>
        <v>0</v>
      </c>
      <c r="T28" s="206">
        <f t="shared" si="6"/>
        <v>0</v>
      </c>
      <c r="U28" s="206">
        <f t="shared" si="6"/>
        <v>0</v>
      </c>
      <c r="V28" s="162">
        <f t="shared" si="4"/>
        <v>0</v>
      </c>
      <c r="W28" s="117"/>
      <c r="X28" s="117"/>
    </row>
    <row r="29" spans="1:24">
      <c r="A29" s="183" t="str">
        <f t="shared" si="1"/>
        <v>項目(例：技術員費)</v>
      </c>
      <c r="B29" s="182">
        <f>B8*B23</f>
        <v>0</v>
      </c>
      <c r="C29" s="182">
        <f t="shared" ref="C29:U29" si="7">C8*C23</f>
        <v>0</v>
      </c>
      <c r="D29" s="182">
        <f t="shared" si="7"/>
        <v>0</v>
      </c>
      <c r="E29" s="182">
        <f t="shared" si="7"/>
        <v>0</v>
      </c>
      <c r="F29" s="182">
        <f t="shared" si="7"/>
        <v>0</v>
      </c>
      <c r="G29" s="182">
        <f t="shared" si="7"/>
        <v>0</v>
      </c>
      <c r="H29" s="182">
        <f t="shared" si="7"/>
        <v>0</v>
      </c>
      <c r="I29" s="182">
        <f t="shared" si="7"/>
        <v>0</v>
      </c>
      <c r="J29" s="182">
        <f t="shared" si="7"/>
        <v>0</v>
      </c>
      <c r="K29" s="182">
        <f t="shared" si="7"/>
        <v>0</v>
      </c>
      <c r="L29" s="206">
        <f t="shared" si="7"/>
        <v>0</v>
      </c>
      <c r="M29" s="206">
        <f t="shared" si="7"/>
        <v>0</v>
      </c>
      <c r="N29" s="206">
        <f t="shared" si="7"/>
        <v>0</v>
      </c>
      <c r="O29" s="206">
        <f t="shared" si="7"/>
        <v>0</v>
      </c>
      <c r="P29" s="206">
        <f t="shared" si="7"/>
        <v>0</v>
      </c>
      <c r="Q29" s="206">
        <f t="shared" si="7"/>
        <v>0</v>
      </c>
      <c r="R29" s="206">
        <f t="shared" si="7"/>
        <v>0</v>
      </c>
      <c r="S29" s="206">
        <f t="shared" si="7"/>
        <v>0</v>
      </c>
      <c r="T29" s="206">
        <f t="shared" si="7"/>
        <v>0</v>
      </c>
      <c r="U29" s="206">
        <f t="shared" si="7"/>
        <v>0</v>
      </c>
      <c r="V29" s="162">
        <f t="shared" si="4"/>
        <v>0</v>
      </c>
      <c r="W29" s="117"/>
      <c r="X29" s="117"/>
    </row>
    <row r="30" spans="1:24" ht="16.5" customHeight="1" thickBot="1">
      <c r="A30" s="184" t="str">
        <f t="shared" si="1"/>
        <v>項目(例：醫師判讀費)</v>
      </c>
      <c r="B30" s="163">
        <f>B9*B23</f>
        <v>0</v>
      </c>
      <c r="C30" s="163">
        <f t="shared" ref="C30:U30" si="8">C9*C23</f>
        <v>0</v>
      </c>
      <c r="D30" s="163">
        <f t="shared" si="8"/>
        <v>0</v>
      </c>
      <c r="E30" s="163">
        <f t="shared" si="8"/>
        <v>0</v>
      </c>
      <c r="F30" s="163">
        <f t="shared" si="8"/>
        <v>0</v>
      </c>
      <c r="G30" s="163">
        <f t="shared" si="8"/>
        <v>0</v>
      </c>
      <c r="H30" s="163">
        <f t="shared" si="8"/>
        <v>0</v>
      </c>
      <c r="I30" s="163">
        <f t="shared" si="8"/>
        <v>0</v>
      </c>
      <c r="J30" s="163">
        <f t="shared" si="8"/>
        <v>0</v>
      </c>
      <c r="K30" s="163">
        <f t="shared" si="8"/>
        <v>0</v>
      </c>
      <c r="L30" s="163">
        <f t="shared" si="8"/>
        <v>0</v>
      </c>
      <c r="M30" s="163">
        <f t="shared" si="8"/>
        <v>0</v>
      </c>
      <c r="N30" s="163">
        <f t="shared" si="8"/>
        <v>0</v>
      </c>
      <c r="O30" s="163">
        <f t="shared" si="8"/>
        <v>0</v>
      </c>
      <c r="P30" s="163">
        <f t="shared" si="8"/>
        <v>0</v>
      </c>
      <c r="Q30" s="163">
        <f t="shared" si="8"/>
        <v>0</v>
      </c>
      <c r="R30" s="163">
        <f t="shared" si="8"/>
        <v>0</v>
      </c>
      <c r="S30" s="207">
        <f t="shared" si="8"/>
        <v>0</v>
      </c>
      <c r="T30" s="207">
        <f t="shared" si="8"/>
        <v>0</v>
      </c>
      <c r="U30" s="207">
        <f t="shared" si="8"/>
        <v>0</v>
      </c>
      <c r="V30" s="162">
        <f t="shared" si="4"/>
        <v>0</v>
      </c>
      <c r="W30" s="117"/>
      <c r="X30" s="117"/>
    </row>
    <row r="31" spans="1:24">
      <c r="A31" s="164" t="s">
        <v>95</v>
      </c>
      <c r="B31" s="165">
        <f>SUM(B25:B30)</f>
        <v>0</v>
      </c>
      <c r="C31" s="165">
        <f t="shared" ref="C31:U31" si="9">SUM(C25:C30)</f>
        <v>0</v>
      </c>
      <c r="D31" s="165">
        <f t="shared" si="9"/>
        <v>0</v>
      </c>
      <c r="E31" s="165">
        <f t="shared" si="9"/>
        <v>0</v>
      </c>
      <c r="F31" s="165">
        <f t="shared" si="9"/>
        <v>0</v>
      </c>
      <c r="G31" s="165">
        <f t="shared" si="9"/>
        <v>0</v>
      </c>
      <c r="H31" s="165">
        <f t="shared" si="9"/>
        <v>0</v>
      </c>
      <c r="I31" s="165">
        <f t="shared" si="9"/>
        <v>0</v>
      </c>
      <c r="J31" s="165">
        <f t="shared" si="9"/>
        <v>0</v>
      </c>
      <c r="K31" s="166">
        <f t="shared" si="9"/>
        <v>0</v>
      </c>
      <c r="L31" s="208">
        <f t="shared" si="9"/>
        <v>0</v>
      </c>
      <c r="M31" s="208">
        <f t="shared" si="9"/>
        <v>0</v>
      </c>
      <c r="N31" s="208">
        <f t="shared" si="9"/>
        <v>0</v>
      </c>
      <c r="O31" s="208">
        <f t="shared" si="9"/>
        <v>0</v>
      </c>
      <c r="P31" s="208">
        <f t="shared" si="9"/>
        <v>0</v>
      </c>
      <c r="Q31" s="208">
        <f t="shared" si="9"/>
        <v>0</v>
      </c>
      <c r="R31" s="208">
        <f t="shared" si="9"/>
        <v>0</v>
      </c>
      <c r="S31" s="208">
        <f t="shared" si="9"/>
        <v>0</v>
      </c>
      <c r="T31" s="208">
        <f t="shared" si="9"/>
        <v>0</v>
      </c>
      <c r="U31" s="208">
        <f t="shared" si="9"/>
        <v>0</v>
      </c>
      <c r="V31" s="162">
        <f>SUM(B31:U31)</f>
        <v>0</v>
      </c>
      <c r="W31" s="117"/>
      <c r="X31" s="117"/>
    </row>
    <row r="32" spans="1:24">
      <c r="A32" s="132"/>
      <c r="B32" s="133"/>
      <c r="C32" s="133"/>
      <c r="D32" s="133"/>
      <c r="E32" s="133"/>
      <c r="F32" s="133"/>
      <c r="G32" s="133"/>
      <c r="H32" s="133"/>
      <c r="I32" s="133"/>
      <c r="J32" s="133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</row>
    <row r="33" spans="1:21">
      <c r="A33" s="171" t="s">
        <v>98</v>
      </c>
      <c r="B33" s="134"/>
      <c r="C33" s="134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22"/>
      <c r="T33" s="122"/>
      <c r="U33" s="122"/>
    </row>
    <row r="34" spans="1:21" ht="18.75">
      <c r="A34" s="136" t="s">
        <v>66</v>
      </c>
      <c r="B34" s="291" t="s">
        <v>85</v>
      </c>
      <c r="C34" s="292"/>
      <c r="D34" s="293"/>
      <c r="E34" s="294" t="s">
        <v>86</v>
      </c>
      <c r="F34" s="295"/>
      <c r="G34" s="296"/>
      <c r="H34" s="294" t="s">
        <v>87</v>
      </c>
      <c r="I34" s="295"/>
      <c r="J34" s="296"/>
      <c r="K34" s="137"/>
      <c r="L34" s="137"/>
      <c r="M34" s="137"/>
      <c r="N34" s="137"/>
      <c r="O34" s="137"/>
      <c r="P34" s="137"/>
      <c r="Q34" s="137"/>
      <c r="R34" s="137"/>
      <c r="S34" s="117"/>
      <c r="T34" s="117"/>
      <c r="U34" s="117"/>
    </row>
    <row r="35" spans="1:21">
      <c r="A35" s="138" t="s">
        <v>67</v>
      </c>
      <c r="B35" s="139" t="s">
        <v>38</v>
      </c>
      <c r="C35" s="139" t="s">
        <v>39</v>
      </c>
      <c r="D35" s="139" t="s">
        <v>40</v>
      </c>
      <c r="E35" s="139" t="s">
        <v>41</v>
      </c>
      <c r="F35" s="139" t="s">
        <v>42</v>
      </c>
      <c r="G35" s="139" t="s">
        <v>40</v>
      </c>
      <c r="H35" s="139" t="s">
        <v>41</v>
      </c>
      <c r="I35" s="139" t="s">
        <v>42</v>
      </c>
      <c r="J35" s="139" t="s">
        <v>40</v>
      </c>
      <c r="K35" s="137"/>
      <c r="L35" s="137"/>
      <c r="M35" s="137"/>
      <c r="N35" s="137"/>
      <c r="O35" s="137"/>
      <c r="P35" s="137"/>
      <c r="Q35" s="137"/>
      <c r="R35" s="137"/>
      <c r="S35" s="117"/>
      <c r="T35" s="117"/>
      <c r="U35" s="117"/>
    </row>
    <row r="36" spans="1:21">
      <c r="A36" s="172" t="s">
        <v>2</v>
      </c>
      <c r="B36" s="121"/>
      <c r="C36" s="121"/>
      <c r="D36" s="121"/>
      <c r="E36" s="121"/>
      <c r="F36" s="121"/>
      <c r="G36" s="121"/>
      <c r="H36" s="121"/>
      <c r="I36" s="121"/>
      <c r="J36" s="121"/>
      <c r="K36" s="137"/>
      <c r="L36" s="137"/>
      <c r="M36" s="137"/>
      <c r="N36" s="137"/>
      <c r="O36" s="137"/>
      <c r="P36" s="137"/>
      <c r="Q36" s="137"/>
      <c r="R36" s="137"/>
      <c r="S36" s="117"/>
      <c r="T36" s="117"/>
      <c r="U36" s="117"/>
    </row>
    <row r="37" spans="1:21">
      <c r="A37" s="172" t="s">
        <v>12</v>
      </c>
      <c r="B37" s="121"/>
      <c r="C37" s="121"/>
      <c r="D37" s="121"/>
      <c r="E37" s="121"/>
      <c r="F37" s="121"/>
      <c r="G37" s="121"/>
      <c r="H37" s="121"/>
      <c r="I37" s="121"/>
      <c r="J37" s="121"/>
      <c r="K37" s="137"/>
      <c r="L37" s="137"/>
      <c r="M37" s="137"/>
      <c r="N37" s="137"/>
      <c r="O37" s="137"/>
      <c r="P37" s="137"/>
      <c r="Q37" s="137"/>
      <c r="R37" s="137"/>
      <c r="S37" s="117"/>
      <c r="T37" s="117"/>
      <c r="U37" s="117"/>
    </row>
    <row r="38" spans="1:21">
      <c r="A38" s="172" t="s">
        <v>107</v>
      </c>
      <c r="B38" s="121"/>
      <c r="C38" s="121"/>
      <c r="D38" s="121"/>
      <c r="E38" s="121"/>
      <c r="F38" s="121"/>
      <c r="G38" s="121"/>
      <c r="H38" s="121"/>
      <c r="I38" s="121"/>
      <c r="J38" s="121"/>
      <c r="K38" s="140"/>
      <c r="L38" s="140"/>
      <c r="M38" s="140"/>
      <c r="N38" s="140"/>
      <c r="O38" s="140"/>
      <c r="P38" s="140"/>
      <c r="Q38" s="140"/>
      <c r="R38" s="140"/>
      <c r="S38" s="117"/>
      <c r="T38" s="117"/>
      <c r="U38" s="117"/>
    </row>
    <row r="39" spans="1:21">
      <c r="A39" s="172" t="s">
        <v>108</v>
      </c>
      <c r="B39" s="126"/>
      <c r="C39" s="126"/>
      <c r="D39" s="126"/>
      <c r="E39" s="126"/>
      <c r="F39" s="126"/>
      <c r="G39" s="126"/>
      <c r="H39" s="121"/>
      <c r="I39" s="121"/>
      <c r="J39" s="121"/>
      <c r="K39" s="137"/>
      <c r="L39" s="137"/>
      <c r="M39" s="137"/>
      <c r="N39" s="137"/>
      <c r="O39" s="137"/>
      <c r="P39" s="137"/>
      <c r="Q39" s="137"/>
      <c r="R39" s="137"/>
      <c r="S39" s="117"/>
      <c r="T39" s="117"/>
      <c r="U39" s="117"/>
    </row>
    <row r="40" spans="1:21">
      <c r="A40" s="201" t="s">
        <v>125</v>
      </c>
      <c r="B40" s="126"/>
      <c r="C40" s="126"/>
      <c r="D40" s="126"/>
      <c r="E40" s="126"/>
      <c r="F40" s="126"/>
      <c r="G40" s="126"/>
      <c r="H40" s="121"/>
      <c r="I40" s="121"/>
      <c r="J40" s="121"/>
      <c r="K40" s="137"/>
      <c r="L40" s="137"/>
      <c r="M40" s="137"/>
      <c r="N40" s="137"/>
      <c r="O40" s="137"/>
      <c r="P40" s="137"/>
      <c r="Q40" s="137"/>
      <c r="R40" s="137"/>
      <c r="S40" s="117"/>
      <c r="T40" s="117"/>
      <c r="U40" s="117"/>
    </row>
    <row r="41" spans="1:21">
      <c r="A41" s="201" t="s">
        <v>126</v>
      </c>
      <c r="B41" s="126"/>
      <c r="C41" s="126"/>
      <c r="D41" s="126"/>
      <c r="E41" s="126"/>
      <c r="F41" s="126"/>
      <c r="G41" s="126"/>
      <c r="H41" s="121"/>
      <c r="I41" s="121"/>
      <c r="J41" s="121"/>
      <c r="K41" s="137"/>
      <c r="L41" s="137"/>
      <c r="M41" s="137"/>
      <c r="N41" s="137"/>
      <c r="O41" s="137"/>
      <c r="P41" s="137"/>
      <c r="Q41" s="137"/>
      <c r="R41" s="137"/>
      <c r="S41" s="117"/>
      <c r="T41" s="117"/>
      <c r="U41" s="117"/>
    </row>
    <row r="42" spans="1:21">
      <c r="A42" s="141" t="s">
        <v>94</v>
      </c>
      <c r="B42" s="142">
        <f t="shared" ref="B42:J42" si="10">SUM(B36:B39)</f>
        <v>0</v>
      </c>
      <c r="C42" s="142">
        <f t="shared" si="10"/>
        <v>0</v>
      </c>
      <c r="D42" s="142">
        <f t="shared" si="10"/>
        <v>0</v>
      </c>
      <c r="E42" s="142">
        <f t="shared" si="10"/>
        <v>0</v>
      </c>
      <c r="F42" s="142">
        <f t="shared" si="10"/>
        <v>0</v>
      </c>
      <c r="G42" s="142">
        <f t="shared" si="10"/>
        <v>0</v>
      </c>
      <c r="H42" s="142">
        <f t="shared" si="10"/>
        <v>0</v>
      </c>
      <c r="I42" s="142">
        <f t="shared" si="10"/>
        <v>0</v>
      </c>
      <c r="J42" s="142">
        <f t="shared" si="10"/>
        <v>0</v>
      </c>
      <c r="K42" s="137"/>
      <c r="L42" s="137"/>
      <c r="M42" s="137"/>
      <c r="N42" s="137"/>
      <c r="O42" s="137"/>
      <c r="P42" s="137"/>
      <c r="Q42" s="137"/>
      <c r="R42" s="137"/>
      <c r="S42" s="117"/>
      <c r="T42" s="117"/>
      <c r="U42" s="117"/>
    </row>
    <row r="43" spans="1:21">
      <c r="A43" s="128"/>
      <c r="B43" s="128"/>
      <c r="C43" s="128"/>
      <c r="D43" s="128"/>
      <c r="E43" s="128"/>
      <c r="F43" s="128"/>
      <c r="G43" s="128"/>
      <c r="H43" s="128"/>
      <c r="I43" s="128"/>
      <c r="J43" s="128"/>
      <c r="K43" s="143"/>
      <c r="L43" s="144"/>
      <c r="M43" s="144"/>
      <c r="N43" s="144"/>
      <c r="O43" s="144"/>
      <c r="P43" s="144"/>
      <c r="Q43" s="144"/>
      <c r="R43" s="144"/>
      <c r="S43" s="117"/>
      <c r="T43" s="117"/>
      <c r="U43" s="117"/>
    </row>
    <row r="44" spans="1:21" ht="18.75">
      <c r="A44" s="145" t="s">
        <v>43</v>
      </c>
      <c r="B44" s="291" t="s">
        <v>85</v>
      </c>
      <c r="C44" s="292"/>
      <c r="D44" s="293"/>
      <c r="E44" s="294" t="s">
        <v>86</v>
      </c>
      <c r="F44" s="295"/>
      <c r="G44" s="296"/>
      <c r="H44" s="294" t="s">
        <v>87</v>
      </c>
      <c r="I44" s="295"/>
      <c r="J44" s="296"/>
      <c r="K44" s="146"/>
      <c r="L44" s="146"/>
      <c r="M44" s="146"/>
      <c r="N44" s="146"/>
      <c r="O44" s="146"/>
      <c r="P44" s="146"/>
      <c r="Q44" s="146"/>
      <c r="R44" s="146"/>
      <c r="S44" s="117"/>
      <c r="T44" s="117"/>
      <c r="U44" s="117"/>
    </row>
    <row r="45" spans="1:21">
      <c r="A45" s="138" t="s">
        <v>68</v>
      </c>
      <c r="B45" s="139" t="s">
        <v>38</v>
      </c>
      <c r="C45" s="139" t="s">
        <v>39</v>
      </c>
      <c r="D45" s="139" t="s">
        <v>40</v>
      </c>
      <c r="E45" s="139" t="s">
        <v>41</v>
      </c>
      <c r="F45" s="139" t="s">
        <v>42</v>
      </c>
      <c r="G45" s="139" t="s">
        <v>40</v>
      </c>
      <c r="H45" s="139" t="s">
        <v>41</v>
      </c>
      <c r="I45" s="139" t="s">
        <v>42</v>
      </c>
      <c r="J45" s="219" t="s">
        <v>40</v>
      </c>
      <c r="K45" s="215" t="s">
        <v>58</v>
      </c>
      <c r="L45" s="137"/>
      <c r="M45" s="137"/>
      <c r="N45" s="137"/>
      <c r="O45" s="137"/>
      <c r="P45" s="137"/>
      <c r="Q45" s="137"/>
      <c r="R45" s="137"/>
      <c r="S45" s="117"/>
      <c r="T45" s="117"/>
      <c r="U45" s="117"/>
    </row>
    <row r="46" spans="1:21">
      <c r="A46" s="172" t="s">
        <v>88</v>
      </c>
      <c r="B46" s="108"/>
      <c r="C46" s="108"/>
      <c r="D46" s="147"/>
      <c r="E46" s="108"/>
      <c r="F46" s="147"/>
      <c r="G46" s="147"/>
      <c r="H46" s="108"/>
      <c r="I46" s="108"/>
      <c r="J46" s="220"/>
      <c r="K46" s="216" t="s">
        <v>59</v>
      </c>
      <c r="L46" s="148"/>
      <c r="M46" s="148"/>
      <c r="N46" s="148"/>
      <c r="O46" s="148"/>
      <c r="P46" s="148"/>
      <c r="Q46" s="148"/>
      <c r="R46" s="148"/>
      <c r="S46" s="117"/>
      <c r="T46" s="117"/>
      <c r="U46" s="117"/>
    </row>
    <row r="47" spans="1:21">
      <c r="A47" s="172" t="s">
        <v>89</v>
      </c>
      <c r="B47" s="108"/>
      <c r="C47" s="147"/>
      <c r="D47" s="147"/>
      <c r="E47" s="147"/>
      <c r="F47" s="147"/>
      <c r="G47" s="147"/>
      <c r="H47" s="108"/>
      <c r="I47" s="108"/>
      <c r="J47" s="221"/>
      <c r="K47" s="226" t="s">
        <v>129</v>
      </c>
      <c r="L47" s="148"/>
      <c r="M47" s="148"/>
      <c r="N47" s="148"/>
      <c r="O47" s="148"/>
      <c r="P47" s="148"/>
      <c r="Q47" s="148"/>
      <c r="R47" s="148"/>
      <c r="S47" s="117"/>
      <c r="T47" s="117"/>
      <c r="U47" s="117"/>
    </row>
    <row r="48" spans="1:21">
      <c r="A48" s="172" t="s">
        <v>90</v>
      </c>
      <c r="B48" s="147"/>
      <c r="C48" s="147"/>
      <c r="D48" s="147"/>
      <c r="E48" s="147"/>
      <c r="F48" s="147"/>
      <c r="G48" s="147"/>
      <c r="H48" s="108"/>
      <c r="I48" s="108"/>
      <c r="J48" s="147"/>
      <c r="K48" s="222"/>
      <c r="L48" s="148"/>
      <c r="M48" s="148"/>
      <c r="N48" s="148"/>
      <c r="O48" s="148"/>
      <c r="P48" s="148"/>
      <c r="Q48" s="148"/>
      <c r="R48" s="148"/>
      <c r="S48" s="117"/>
      <c r="T48" s="117"/>
      <c r="U48" s="117"/>
    </row>
    <row r="49" spans="1:21">
      <c r="A49" s="172" t="s">
        <v>91</v>
      </c>
      <c r="B49" s="147"/>
      <c r="C49" s="147"/>
      <c r="D49" s="147"/>
      <c r="E49" s="147"/>
      <c r="F49" s="147"/>
      <c r="G49" s="147"/>
      <c r="H49" s="147"/>
      <c r="I49" s="147"/>
      <c r="J49" s="147"/>
      <c r="K49" s="222"/>
      <c r="L49" s="148"/>
      <c r="M49" s="148"/>
      <c r="N49" s="148"/>
      <c r="O49" s="148"/>
      <c r="P49" s="148"/>
      <c r="Q49" s="148"/>
      <c r="R49" s="148"/>
      <c r="S49" s="117"/>
      <c r="T49" s="117"/>
      <c r="U49" s="117"/>
    </row>
    <row r="50" spans="1:21" ht="17.25" thickBot="1">
      <c r="A50" s="244" t="s">
        <v>141</v>
      </c>
      <c r="B50" s="245"/>
      <c r="C50" s="245"/>
      <c r="D50" s="245"/>
      <c r="E50" s="245"/>
      <c r="F50" s="245"/>
      <c r="G50" s="245"/>
      <c r="H50" s="245"/>
      <c r="I50" s="245"/>
      <c r="J50" s="245"/>
      <c r="K50" s="222"/>
      <c r="L50" s="148"/>
      <c r="M50" s="148"/>
      <c r="N50" s="148"/>
      <c r="O50" s="148"/>
      <c r="P50" s="148"/>
      <c r="Q50" s="148"/>
      <c r="R50" s="148"/>
      <c r="S50" s="117"/>
      <c r="T50" s="117"/>
      <c r="U50" s="117"/>
    </row>
    <row r="51" spans="1:21" ht="17.25" thickBot="1">
      <c r="A51" s="246" t="s">
        <v>96</v>
      </c>
      <c r="B51" s="247">
        <v>0</v>
      </c>
      <c r="C51" s="247">
        <v>0</v>
      </c>
      <c r="D51" s="247">
        <v>0</v>
      </c>
      <c r="E51" s="247">
        <v>0</v>
      </c>
      <c r="F51" s="247">
        <v>0</v>
      </c>
      <c r="G51" s="247">
        <v>0</v>
      </c>
      <c r="H51" s="247">
        <v>0</v>
      </c>
      <c r="I51" s="247">
        <v>0</v>
      </c>
      <c r="J51" s="247">
        <v>0</v>
      </c>
      <c r="K51" s="243"/>
      <c r="L51" s="149"/>
      <c r="M51" s="149"/>
      <c r="N51" s="149"/>
      <c r="O51" s="149"/>
      <c r="P51" s="149"/>
      <c r="Q51" s="149"/>
      <c r="R51" s="149"/>
      <c r="S51" s="117"/>
      <c r="T51" s="117"/>
      <c r="U51" s="117"/>
    </row>
    <row r="52" spans="1:21" ht="17.25" thickBot="1">
      <c r="A52" s="128"/>
      <c r="B52" s="128"/>
      <c r="C52" s="128"/>
      <c r="D52" s="128"/>
      <c r="E52" s="128"/>
      <c r="F52" s="128"/>
      <c r="G52" s="128"/>
      <c r="H52" s="128"/>
      <c r="I52" s="128"/>
      <c r="J52" s="128"/>
      <c r="K52" s="150"/>
      <c r="L52" s="150"/>
      <c r="M52" s="150"/>
      <c r="N52" s="150"/>
      <c r="O52" s="150"/>
      <c r="P52" s="150"/>
      <c r="Q52" s="150"/>
      <c r="R52" s="150"/>
      <c r="S52" s="117"/>
      <c r="T52" s="117"/>
      <c r="U52" s="117"/>
    </row>
    <row r="53" spans="1:21" ht="18.75">
      <c r="A53" s="173" t="s">
        <v>110</v>
      </c>
      <c r="B53" s="276" t="s">
        <v>85</v>
      </c>
      <c r="C53" s="277"/>
      <c r="D53" s="278"/>
      <c r="E53" s="279" t="s">
        <v>86</v>
      </c>
      <c r="F53" s="280"/>
      <c r="G53" s="281"/>
      <c r="H53" s="279" t="s">
        <v>87</v>
      </c>
      <c r="I53" s="280"/>
      <c r="J53" s="281"/>
      <c r="K53" s="282" t="s">
        <v>46</v>
      </c>
      <c r="L53" s="146"/>
      <c r="M53" s="146"/>
      <c r="N53" s="146"/>
      <c r="O53" s="146"/>
      <c r="P53" s="146"/>
      <c r="Q53" s="146"/>
      <c r="R53" s="146"/>
      <c r="S53" s="117"/>
      <c r="T53" s="117"/>
      <c r="U53" s="117"/>
    </row>
    <row r="54" spans="1:21">
      <c r="A54" s="174" t="s">
        <v>109</v>
      </c>
      <c r="B54" s="175" t="s">
        <v>38</v>
      </c>
      <c r="C54" s="176" t="s">
        <v>39</v>
      </c>
      <c r="D54" s="177" t="s">
        <v>40</v>
      </c>
      <c r="E54" s="175" t="s">
        <v>41</v>
      </c>
      <c r="F54" s="176" t="s">
        <v>42</v>
      </c>
      <c r="G54" s="177" t="s">
        <v>40</v>
      </c>
      <c r="H54" s="175" t="s">
        <v>41</v>
      </c>
      <c r="I54" s="176" t="s">
        <v>42</v>
      </c>
      <c r="J54" s="177" t="s">
        <v>40</v>
      </c>
      <c r="K54" s="283"/>
      <c r="L54" s="137"/>
      <c r="M54" s="137"/>
      <c r="N54" s="137"/>
      <c r="O54" s="137"/>
      <c r="P54" s="137"/>
      <c r="Q54" s="137"/>
      <c r="R54" s="137"/>
      <c r="S54" s="117"/>
      <c r="T54" s="117"/>
      <c r="U54" s="117"/>
    </row>
    <row r="55" spans="1:21">
      <c r="A55" s="160" t="str">
        <f t="shared" ref="A55:A60" si="11">A36</f>
        <v>PI fee</v>
      </c>
      <c r="B55" s="160">
        <f t="shared" ref="B55:J55" si="12">B51*B36</f>
        <v>0</v>
      </c>
      <c r="C55" s="160">
        <f t="shared" si="12"/>
        <v>0</v>
      </c>
      <c r="D55" s="160">
        <f t="shared" si="12"/>
        <v>0</v>
      </c>
      <c r="E55" s="160">
        <f t="shared" si="12"/>
        <v>0</v>
      </c>
      <c r="F55" s="160">
        <f t="shared" si="12"/>
        <v>0</v>
      </c>
      <c r="G55" s="160">
        <f t="shared" si="12"/>
        <v>0</v>
      </c>
      <c r="H55" s="160">
        <f t="shared" si="12"/>
        <v>0</v>
      </c>
      <c r="I55" s="160">
        <f t="shared" si="12"/>
        <v>0</v>
      </c>
      <c r="J55" s="160">
        <f t="shared" si="12"/>
        <v>0</v>
      </c>
      <c r="K55" s="160">
        <f>SUM(B55:J55)</f>
        <v>0</v>
      </c>
      <c r="L55" s="149"/>
      <c r="M55" s="149"/>
      <c r="N55" s="149"/>
      <c r="O55" s="149"/>
      <c r="P55" s="149"/>
      <c r="Q55" s="149"/>
      <c r="R55" s="149"/>
      <c r="S55" s="117"/>
      <c r="T55" s="117"/>
      <c r="U55" s="117"/>
    </row>
    <row r="56" spans="1:21">
      <c r="A56" s="160" t="str">
        <f t="shared" si="11"/>
        <v>SC fee</v>
      </c>
      <c r="B56" s="160">
        <f t="shared" ref="B56:J56" si="13">B51*B37</f>
        <v>0</v>
      </c>
      <c r="C56" s="160">
        <f t="shared" si="13"/>
        <v>0</v>
      </c>
      <c r="D56" s="160">
        <f t="shared" si="13"/>
        <v>0</v>
      </c>
      <c r="E56" s="160">
        <f t="shared" si="13"/>
        <v>0</v>
      </c>
      <c r="F56" s="160">
        <f t="shared" si="13"/>
        <v>0</v>
      </c>
      <c r="G56" s="160">
        <f t="shared" si="13"/>
        <v>0</v>
      </c>
      <c r="H56" s="160">
        <f t="shared" si="13"/>
        <v>0</v>
      </c>
      <c r="I56" s="160">
        <f t="shared" si="13"/>
        <v>0</v>
      </c>
      <c r="J56" s="160">
        <f t="shared" si="13"/>
        <v>0</v>
      </c>
      <c r="K56" s="160">
        <f t="shared" ref="K56:K60" si="14">SUM(B56:J56)</f>
        <v>0</v>
      </c>
      <c r="L56" s="149"/>
      <c r="M56" s="149"/>
      <c r="N56" s="149"/>
      <c r="O56" s="149"/>
      <c r="P56" s="149"/>
      <c r="Q56" s="149"/>
      <c r="R56" s="149"/>
      <c r="S56" s="117"/>
      <c r="T56" s="117"/>
      <c r="U56" s="117"/>
    </row>
    <row r="57" spans="1:21">
      <c r="A57" s="160" t="str">
        <f t="shared" si="11"/>
        <v>車馬費</v>
      </c>
      <c r="B57" s="160">
        <f>B51*B38</f>
        <v>0</v>
      </c>
      <c r="C57" s="160">
        <f t="shared" ref="C57:J57" si="15">C51*C38</f>
        <v>0</v>
      </c>
      <c r="D57" s="160">
        <f t="shared" si="15"/>
        <v>0</v>
      </c>
      <c r="E57" s="160">
        <f t="shared" si="15"/>
        <v>0</v>
      </c>
      <c r="F57" s="160">
        <f t="shared" si="15"/>
        <v>0</v>
      </c>
      <c r="G57" s="160">
        <f t="shared" si="15"/>
        <v>0</v>
      </c>
      <c r="H57" s="160">
        <f t="shared" si="15"/>
        <v>0</v>
      </c>
      <c r="I57" s="160">
        <f t="shared" si="15"/>
        <v>0</v>
      </c>
      <c r="J57" s="160">
        <f t="shared" si="15"/>
        <v>0</v>
      </c>
      <c r="K57" s="160">
        <f t="shared" si="14"/>
        <v>0</v>
      </c>
      <c r="L57" s="149"/>
      <c r="M57" s="149"/>
      <c r="N57" s="149"/>
      <c r="O57" s="149"/>
      <c r="P57" s="149"/>
      <c r="Q57" s="149"/>
      <c r="R57" s="149"/>
      <c r="S57" s="117"/>
      <c r="T57" s="117"/>
      <c r="U57" s="117"/>
    </row>
    <row r="58" spans="1:21">
      <c r="A58" s="160" t="str">
        <f t="shared" si="11"/>
        <v>檢驗檢查費</v>
      </c>
      <c r="B58" s="160">
        <f>B51*B39</f>
        <v>0</v>
      </c>
      <c r="C58" s="160">
        <f t="shared" ref="C58:J58" si="16">C51*C39</f>
        <v>0</v>
      </c>
      <c r="D58" s="160">
        <f t="shared" si="16"/>
        <v>0</v>
      </c>
      <c r="E58" s="160">
        <f t="shared" si="16"/>
        <v>0</v>
      </c>
      <c r="F58" s="160">
        <f t="shared" si="16"/>
        <v>0</v>
      </c>
      <c r="G58" s="160">
        <f t="shared" si="16"/>
        <v>0</v>
      </c>
      <c r="H58" s="160">
        <f t="shared" si="16"/>
        <v>0</v>
      </c>
      <c r="I58" s="160">
        <f t="shared" si="16"/>
        <v>0</v>
      </c>
      <c r="J58" s="160">
        <f t="shared" si="16"/>
        <v>0</v>
      </c>
      <c r="K58" s="160">
        <f t="shared" si="14"/>
        <v>0</v>
      </c>
      <c r="L58" s="149"/>
      <c r="M58" s="149"/>
      <c r="N58" s="149"/>
      <c r="O58" s="149"/>
      <c r="P58" s="149"/>
      <c r="Q58" s="149"/>
      <c r="R58" s="149"/>
      <c r="S58" s="117"/>
      <c r="T58" s="117"/>
      <c r="U58" s="117"/>
    </row>
    <row r="59" spans="1:21">
      <c r="A59" s="160" t="str">
        <f t="shared" si="11"/>
        <v>項目(例：技術員費)</v>
      </c>
      <c r="B59" s="160">
        <f>B51*B40</f>
        <v>0</v>
      </c>
      <c r="C59" s="160">
        <f t="shared" ref="C59:J59" si="17">C51*C40</f>
        <v>0</v>
      </c>
      <c r="D59" s="160">
        <f t="shared" si="17"/>
        <v>0</v>
      </c>
      <c r="E59" s="160">
        <f t="shared" si="17"/>
        <v>0</v>
      </c>
      <c r="F59" s="160">
        <f t="shared" si="17"/>
        <v>0</v>
      </c>
      <c r="G59" s="160">
        <f t="shared" si="17"/>
        <v>0</v>
      </c>
      <c r="H59" s="160">
        <f t="shared" si="17"/>
        <v>0</v>
      </c>
      <c r="I59" s="160">
        <f t="shared" si="17"/>
        <v>0</v>
      </c>
      <c r="J59" s="160">
        <f t="shared" si="17"/>
        <v>0</v>
      </c>
      <c r="K59" s="160">
        <f t="shared" si="14"/>
        <v>0</v>
      </c>
      <c r="L59" s="149"/>
      <c r="M59" s="149"/>
      <c r="N59" s="149"/>
      <c r="O59" s="149"/>
      <c r="P59" s="149"/>
      <c r="Q59" s="149"/>
      <c r="R59" s="149"/>
      <c r="S59" s="117"/>
      <c r="T59" s="117"/>
      <c r="U59" s="117"/>
    </row>
    <row r="60" spans="1:21">
      <c r="A60" s="160" t="str">
        <f t="shared" si="11"/>
        <v>項目(例：醫師判讀費)</v>
      </c>
      <c r="B60" s="160">
        <f>B51*B41</f>
        <v>0</v>
      </c>
      <c r="C60" s="160">
        <f t="shared" ref="C60:J60" si="18">C51*C41</f>
        <v>0</v>
      </c>
      <c r="D60" s="160">
        <f t="shared" si="18"/>
        <v>0</v>
      </c>
      <c r="E60" s="160">
        <f t="shared" si="18"/>
        <v>0</v>
      </c>
      <c r="F60" s="160">
        <f t="shared" si="18"/>
        <v>0</v>
      </c>
      <c r="G60" s="160">
        <f t="shared" si="18"/>
        <v>0</v>
      </c>
      <c r="H60" s="160">
        <f t="shared" si="18"/>
        <v>0</v>
      </c>
      <c r="I60" s="160">
        <f t="shared" si="18"/>
        <v>0</v>
      </c>
      <c r="J60" s="160">
        <f t="shared" si="18"/>
        <v>0</v>
      </c>
      <c r="K60" s="160">
        <f t="shared" si="14"/>
        <v>0</v>
      </c>
      <c r="L60" s="149"/>
      <c r="M60" s="149"/>
      <c r="N60" s="149"/>
      <c r="O60" s="149"/>
      <c r="P60" s="149"/>
      <c r="Q60" s="149"/>
      <c r="R60" s="149"/>
      <c r="S60" s="117"/>
      <c r="T60" s="117"/>
      <c r="U60" s="117"/>
    </row>
    <row r="61" spans="1:21">
      <c r="A61" s="160" t="s">
        <v>94</v>
      </c>
      <c r="B61" s="160">
        <f>SUM(B55:B60)</f>
        <v>0</v>
      </c>
      <c r="C61" s="160">
        <f t="shared" ref="C61:J61" si="19">SUM(C55:C60)</f>
        <v>0</v>
      </c>
      <c r="D61" s="160">
        <f t="shared" si="19"/>
        <v>0</v>
      </c>
      <c r="E61" s="160">
        <f t="shared" si="19"/>
        <v>0</v>
      </c>
      <c r="F61" s="160">
        <f t="shared" si="19"/>
        <v>0</v>
      </c>
      <c r="G61" s="160">
        <f t="shared" si="19"/>
        <v>0</v>
      </c>
      <c r="H61" s="160">
        <f t="shared" si="19"/>
        <v>0</v>
      </c>
      <c r="I61" s="160">
        <f t="shared" si="19"/>
        <v>0</v>
      </c>
      <c r="J61" s="160">
        <f t="shared" si="19"/>
        <v>0</v>
      </c>
      <c r="K61" s="160">
        <f>SUM(K55:K60)</f>
        <v>0</v>
      </c>
      <c r="L61" s="149"/>
      <c r="M61" s="149"/>
      <c r="N61" s="149"/>
      <c r="O61" s="149"/>
      <c r="P61" s="149"/>
      <c r="Q61" s="149"/>
      <c r="R61" s="149"/>
      <c r="S61" s="117"/>
      <c r="T61" s="117"/>
      <c r="U61" s="117"/>
    </row>
    <row r="62" spans="1:21">
      <c r="A62" s="151"/>
      <c r="B62" s="152"/>
      <c r="C62" s="152"/>
      <c r="D62" s="152"/>
      <c r="E62" s="152"/>
      <c r="F62" s="152"/>
      <c r="G62" s="152"/>
      <c r="H62" s="152"/>
      <c r="I62" s="152"/>
      <c r="J62" s="152"/>
      <c r="K62" s="152"/>
      <c r="L62" s="149"/>
      <c r="M62" s="149"/>
      <c r="N62" s="149"/>
      <c r="O62" s="149"/>
      <c r="P62" s="149"/>
      <c r="Q62" s="149"/>
      <c r="R62" s="149"/>
      <c r="S62" s="117"/>
      <c r="T62" s="117"/>
      <c r="U62" s="117"/>
    </row>
    <row r="63" spans="1:21" ht="17.25" thickBot="1">
      <c r="A63" s="270" t="s">
        <v>102</v>
      </c>
      <c r="B63" s="270"/>
      <c r="C63" s="152"/>
      <c r="D63" s="152"/>
      <c r="E63" s="152"/>
      <c r="F63" s="152"/>
      <c r="G63" s="152"/>
      <c r="H63" s="152"/>
      <c r="I63" s="152"/>
      <c r="J63" s="152"/>
      <c r="K63" s="152"/>
      <c r="L63" s="149"/>
      <c r="M63" s="149"/>
      <c r="N63" s="149"/>
      <c r="O63" s="149"/>
      <c r="P63" s="149"/>
      <c r="Q63" s="149"/>
      <c r="R63" s="149"/>
      <c r="S63" s="117"/>
      <c r="T63" s="117"/>
      <c r="U63" s="117"/>
    </row>
    <row r="64" spans="1:21" ht="20.25">
      <c r="A64" s="168"/>
      <c r="B64" s="284" t="s">
        <v>101</v>
      </c>
      <c r="C64" s="285"/>
      <c r="D64" s="286" t="s">
        <v>100</v>
      </c>
      <c r="E64" s="287"/>
      <c r="F64" s="288" t="s">
        <v>104</v>
      </c>
      <c r="G64" s="289"/>
      <c r="H64" s="152"/>
      <c r="I64" s="152"/>
      <c r="J64" s="152"/>
      <c r="K64" s="152"/>
      <c r="L64" s="149"/>
      <c r="M64" s="149"/>
      <c r="N64" s="149"/>
      <c r="O64" s="149"/>
      <c r="P64" s="149"/>
      <c r="Q64" s="149"/>
      <c r="R64" s="149"/>
      <c r="S64" s="117"/>
      <c r="T64" s="117"/>
      <c r="U64" s="117"/>
    </row>
    <row r="65" spans="1:21" ht="20.25">
      <c r="A65" s="178" t="s">
        <v>2</v>
      </c>
      <c r="B65" s="272">
        <f>V25</f>
        <v>0</v>
      </c>
      <c r="C65" s="273"/>
      <c r="D65" s="272">
        <f>K55</f>
        <v>0</v>
      </c>
      <c r="E65" s="273"/>
      <c r="F65" s="274">
        <f>SUM(B65:E65)</f>
        <v>0</v>
      </c>
      <c r="G65" s="275"/>
      <c r="H65" s="152"/>
      <c r="I65" s="152"/>
      <c r="J65" s="152"/>
      <c r="K65" s="152"/>
      <c r="L65" s="149"/>
      <c r="M65" s="149"/>
      <c r="N65" s="149"/>
      <c r="O65" s="149"/>
      <c r="P65" s="149"/>
      <c r="Q65" s="149"/>
      <c r="R65" s="149"/>
      <c r="S65" s="117"/>
      <c r="T65" s="117"/>
      <c r="U65" s="117"/>
    </row>
    <row r="66" spans="1:21" ht="20.25">
      <c r="A66" s="178" t="s">
        <v>12</v>
      </c>
      <c r="B66" s="272">
        <f>V26</f>
        <v>0</v>
      </c>
      <c r="C66" s="273"/>
      <c r="D66" s="272">
        <f>K56</f>
        <v>0</v>
      </c>
      <c r="E66" s="273"/>
      <c r="F66" s="274">
        <f t="shared" ref="F66:F68" si="20">SUM(B66:E66)</f>
        <v>0</v>
      </c>
      <c r="G66" s="275"/>
      <c r="H66" s="152"/>
      <c r="I66" s="152"/>
      <c r="J66" s="152"/>
      <c r="K66" s="152"/>
      <c r="L66" s="149"/>
      <c r="M66" s="149"/>
      <c r="N66" s="149"/>
      <c r="O66" s="149"/>
      <c r="P66" s="149"/>
      <c r="Q66" s="149"/>
      <c r="R66" s="149"/>
      <c r="S66" s="117"/>
      <c r="T66" s="117"/>
      <c r="U66" s="117"/>
    </row>
    <row r="67" spans="1:21" ht="20.25">
      <c r="A67" s="178" t="s">
        <v>55</v>
      </c>
      <c r="B67" s="272">
        <f>V27</f>
        <v>0</v>
      </c>
      <c r="C67" s="273"/>
      <c r="D67" s="272">
        <f>K57</f>
        <v>0</v>
      </c>
      <c r="E67" s="273"/>
      <c r="F67" s="274">
        <f t="shared" si="20"/>
        <v>0</v>
      </c>
      <c r="G67" s="275"/>
      <c r="H67" s="152"/>
      <c r="I67" s="152"/>
      <c r="J67" s="152"/>
      <c r="K67" s="152"/>
      <c r="L67" s="149"/>
      <c r="M67" s="149"/>
      <c r="N67" s="149"/>
      <c r="O67" s="149"/>
      <c r="P67" s="149"/>
      <c r="Q67" s="149"/>
      <c r="R67" s="149"/>
      <c r="S67" s="117"/>
      <c r="T67" s="117"/>
      <c r="U67" s="117"/>
    </row>
    <row r="68" spans="1:21" ht="20.25">
      <c r="A68" s="178" t="s">
        <v>56</v>
      </c>
      <c r="B68" s="272">
        <f>V30</f>
        <v>0</v>
      </c>
      <c r="C68" s="273"/>
      <c r="D68" s="272">
        <f>K58</f>
        <v>0</v>
      </c>
      <c r="E68" s="273"/>
      <c r="F68" s="274">
        <f t="shared" si="20"/>
        <v>0</v>
      </c>
      <c r="G68" s="275"/>
      <c r="H68" s="152"/>
      <c r="I68" s="152"/>
      <c r="J68" s="152"/>
      <c r="K68" s="152"/>
      <c r="L68" s="149"/>
      <c r="M68" s="149"/>
      <c r="N68" s="149"/>
      <c r="O68" s="149"/>
      <c r="P68" s="149"/>
      <c r="Q68" s="149"/>
      <c r="R68" s="149"/>
      <c r="S68" s="117"/>
      <c r="T68" s="117"/>
      <c r="U68" s="117"/>
    </row>
    <row r="69" spans="1:21" ht="21" thickBot="1">
      <c r="A69" s="167" t="s">
        <v>94</v>
      </c>
      <c r="B69" s="266">
        <f>SUM(B65:C68)</f>
        <v>0</v>
      </c>
      <c r="C69" s="267"/>
      <c r="D69" s="266">
        <f>SUM(D65:E68)</f>
        <v>0</v>
      </c>
      <c r="E69" s="267"/>
      <c r="F69" s="268">
        <f>SUM(F65:G68)</f>
        <v>0</v>
      </c>
      <c r="G69" s="269"/>
      <c r="H69" s="152"/>
      <c r="I69" s="152"/>
      <c r="J69" s="152"/>
      <c r="K69" s="152"/>
      <c r="L69" s="149"/>
      <c r="M69" s="149"/>
      <c r="N69" s="149"/>
      <c r="O69" s="149"/>
      <c r="P69" s="149"/>
      <c r="Q69" s="149"/>
      <c r="R69" s="149"/>
      <c r="S69" s="117"/>
      <c r="T69" s="117"/>
      <c r="U69" s="117"/>
    </row>
    <row r="70" spans="1:21">
      <c r="A70" s="151"/>
      <c r="B70" s="152"/>
      <c r="C70" s="152"/>
      <c r="D70" s="152"/>
      <c r="E70" s="152"/>
      <c r="F70" s="152"/>
      <c r="G70" s="152"/>
      <c r="H70" s="152"/>
      <c r="I70" s="152"/>
      <c r="J70" s="152"/>
      <c r="K70" s="152"/>
      <c r="L70" s="149"/>
      <c r="M70" s="149"/>
      <c r="N70" s="149"/>
      <c r="O70" s="149"/>
      <c r="P70" s="149"/>
      <c r="Q70" s="149"/>
      <c r="R70" s="149"/>
      <c r="S70" s="117"/>
      <c r="T70" s="117"/>
      <c r="U70" s="117"/>
    </row>
    <row r="71" spans="1:21" ht="17.25" thickBot="1">
      <c r="A71" s="271" t="s">
        <v>154</v>
      </c>
      <c r="B71" s="271"/>
      <c r="C71" s="271"/>
      <c r="D71" s="271"/>
      <c r="E71" s="153"/>
      <c r="F71" s="153"/>
      <c r="G71" s="153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</row>
    <row r="72" spans="1:21" ht="54.75" thickBot="1">
      <c r="A72" s="154" t="s">
        <v>70</v>
      </c>
      <c r="B72" s="154" t="s">
        <v>3</v>
      </c>
      <c r="C72" s="154" t="s">
        <v>71</v>
      </c>
      <c r="D72" s="154" t="s">
        <v>24</v>
      </c>
      <c r="E72" s="154" t="s">
        <v>72</v>
      </c>
      <c r="F72" s="154" t="s">
        <v>73</v>
      </c>
      <c r="G72" s="154" t="s">
        <v>74</v>
      </c>
      <c r="H72" s="154" t="s">
        <v>75</v>
      </c>
      <c r="I72" s="154" t="s">
        <v>56</v>
      </c>
      <c r="J72" s="154" t="s">
        <v>76</v>
      </c>
      <c r="K72" s="154" t="s">
        <v>77</v>
      </c>
      <c r="L72" s="155" t="s">
        <v>153</v>
      </c>
      <c r="M72" s="179" t="s">
        <v>111</v>
      </c>
      <c r="N72" s="155" t="s">
        <v>79</v>
      </c>
      <c r="O72" s="155" t="s">
        <v>80</v>
      </c>
    </row>
    <row r="73" spans="1:21" ht="17.25" thickBot="1">
      <c r="A73" s="156" t="s">
        <v>81</v>
      </c>
      <c r="B73" s="157"/>
      <c r="C73" s="157"/>
      <c r="D73" s="157"/>
      <c r="E73" s="157"/>
      <c r="F73" s="157"/>
      <c r="G73" s="157"/>
      <c r="H73" s="157"/>
      <c r="I73" s="157"/>
      <c r="J73" s="157"/>
      <c r="K73" s="157"/>
      <c r="L73" s="169">
        <f>ROUND((SUM(B73:I73))*0.12,0)</f>
        <v>0</v>
      </c>
      <c r="M73" s="157"/>
      <c r="N73" s="169">
        <f>SUM(B73:M73)*0.05</f>
        <v>0</v>
      </c>
      <c r="O73" s="170">
        <f>SUM(B73:N73)</f>
        <v>0</v>
      </c>
    </row>
    <row r="74" spans="1:21" ht="17.25" thickBot="1">
      <c r="A74" s="158" t="s">
        <v>82</v>
      </c>
      <c r="B74" s="157"/>
      <c r="C74" s="157"/>
      <c r="D74" s="157"/>
      <c r="E74" s="157"/>
      <c r="F74" s="157"/>
      <c r="G74" s="157"/>
      <c r="H74" s="157"/>
      <c r="I74" s="157"/>
      <c r="J74" s="157"/>
      <c r="K74" s="157"/>
      <c r="L74" s="169">
        <f t="shared" ref="L74:L76" si="21">ROUND((SUM(B74:I74))*0.12,0)</f>
        <v>0</v>
      </c>
      <c r="M74" s="157"/>
      <c r="N74" s="169">
        <f>SUM(B74:M74)*0.05</f>
        <v>0</v>
      </c>
      <c r="O74" s="170">
        <f>SUM(B74:N74)</f>
        <v>0</v>
      </c>
    </row>
    <row r="75" spans="1:21" ht="17.25" thickBot="1">
      <c r="A75" s="158" t="s">
        <v>83</v>
      </c>
      <c r="B75" s="159"/>
      <c r="C75" s="159"/>
      <c r="D75" s="159"/>
      <c r="E75" s="157"/>
      <c r="F75" s="159"/>
      <c r="G75" s="159"/>
      <c r="H75" s="159"/>
      <c r="I75" s="159"/>
      <c r="J75" s="157"/>
      <c r="K75" s="157"/>
      <c r="L75" s="169">
        <f t="shared" si="21"/>
        <v>0</v>
      </c>
      <c r="M75" s="159"/>
      <c r="N75" s="169">
        <f>SUM(B75:M75)*0.05</f>
        <v>0</v>
      </c>
      <c r="O75" s="170">
        <f>SUM(B75:N75)</f>
        <v>0</v>
      </c>
    </row>
    <row r="76" spans="1:21" ht="17.25" thickBot="1">
      <c r="A76" s="158" t="s">
        <v>84</v>
      </c>
      <c r="B76" s="159"/>
      <c r="C76" s="159"/>
      <c r="D76" s="159"/>
      <c r="E76" s="159"/>
      <c r="F76" s="159"/>
      <c r="G76" s="159"/>
      <c r="H76" s="159"/>
      <c r="I76" s="159"/>
      <c r="J76" s="159"/>
      <c r="K76" s="159"/>
      <c r="L76" s="170">
        <f t="shared" si="21"/>
        <v>0</v>
      </c>
      <c r="M76" s="159"/>
      <c r="N76" s="170">
        <f>SUM(B76:M76)*0.05</f>
        <v>0</v>
      </c>
      <c r="O76" s="170">
        <f>SUM(B76:N76)</f>
        <v>0</v>
      </c>
    </row>
  </sheetData>
  <sheetProtection formatCells="0" selectLockedCells="1"/>
  <mergeCells count="31">
    <mergeCell ref="A1:L1"/>
    <mergeCell ref="B34:D34"/>
    <mergeCell ref="E34:G34"/>
    <mergeCell ref="H34:J34"/>
    <mergeCell ref="B44:D44"/>
    <mergeCell ref="E44:G44"/>
    <mergeCell ref="H44:J44"/>
    <mergeCell ref="F66:G66"/>
    <mergeCell ref="B53:D53"/>
    <mergeCell ref="E53:G53"/>
    <mergeCell ref="H53:J53"/>
    <mergeCell ref="K53:K54"/>
    <mergeCell ref="B64:C64"/>
    <mergeCell ref="D64:E64"/>
    <mergeCell ref="F64:G64"/>
    <mergeCell ref="B69:C69"/>
    <mergeCell ref="D69:E69"/>
    <mergeCell ref="F69:G69"/>
    <mergeCell ref="A63:B63"/>
    <mergeCell ref="A71:D71"/>
    <mergeCell ref="B67:C67"/>
    <mergeCell ref="D67:E67"/>
    <mergeCell ref="F67:G67"/>
    <mergeCell ref="B68:C68"/>
    <mergeCell ref="D68:E68"/>
    <mergeCell ref="F68:G68"/>
    <mergeCell ref="B65:C65"/>
    <mergeCell ref="D65:E65"/>
    <mergeCell ref="F65:G65"/>
    <mergeCell ref="B66:C66"/>
    <mergeCell ref="D66:E66"/>
  </mergeCells>
  <phoneticPr fontId="3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範例填寫說明</vt:lpstr>
      <vt:lpstr>CMUHXXX-RECX-XXX</vt:lpstr>
      <vt:lpstr>範例填寫說明!Print_Area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2024-02-02T06:19:36Z</dcterms:modified>
</cp:coreProperties>
</file>